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8" activeTab="0"/>
  </bookViews>
  <sheets>
    <sheet name="BC" sheetId="1" r:id="rId1"/>
  </sheets>
  <definedNames>
    <definedName name="stawkaVAT" localSheetId="0">#REF!</definedName>
    <definedName name="stawkaVAT">#REF!</definedName>
  </definedNames>
  <calcPr fullCalcOnLoad="1"/>
</workbook>
</file>

<file path=xl/sharedStrings.xml><?xml version="1.0" encoding="utf-8"?>
<sst xmlns="http://schemas.openxmlformats.org/spreadsheetml/2006/main" count="616" uniqueCount="115">
  <si>
    <t>L.p.</t>
  </si>
  <si>
    <t>Opis przedmiotu zamówienia</t>
  </si>
  <si>
    <t>Jednostka miary</t>
  </si>
  <si>
    <t>Ilość</t>
  </si>
  <si>
    <t xml:space="preserve"> Cena jednostkowa netto </t>
  </si>
  <si>
    <t>Cena jednostkowa brutto</t>
  </si>
  <si>
    <t>Wartość netto</t>
  </si>
  <si>
    <t>Wartość brutto</t>
  </si>
  <si>
    <t>Igła</t>
  </si>
  <si>
    <t xml:space="preserve">Nić </t>
  </si>
  <si>
    <t xml:space="preserve">Rodzaj </t>
  </si>
  <si>
    <t>Krzywizna koła</t>
  </si>
  <si>
    <t>Dł. [mm]</t>
  </si>
  <si>
    <t>USP</t>
  </si>
  <si>
    <t>szpatułka</t>
  </si>
  <si>
    <t>3/8</t>
  </si>
  <si>
    <t>2 x
6-6,6</t>
  </si>
  <si>
    <t>8/0</t>
  </si>
  <si>
    <t>30-45</t>
  </si>
  <si>
    <t>sasz</t>
  </si>
  <si>
    <t>1/4</t>
  </si>
  <si>
    <t>2 x
7-8</t>
  </si>
  <si>
    <t>7/0</t>
  </si>
  <si>
    <t>odwrotnie tnąca</t>
  </si>
  <si>
    <t>11-13</t>
  </si>
  <si>
    <t>6/0</t>
  </si>
  <si>
    <t>45-75</t>
  </si>
  <si>
    <t>5/0</t>
  </si>
  <si>
    <t>okrągła</t>
  </si>
  <si>
    <t>1/2</t>
  </si>
  <si>
    <t>16-18</t>
  </si>
  <si>
    <t>70-75</t>
  </si>
  <si>
    <t>25-27</t>
  </si>
  <si>
    <t>4/0</t>
  </si>
  <si>
    <t>20-22</t>
  </si>
  <si>
    <t>15-17</t>
  </si>
  <si>
    <t>3/0</t>
  </si>
  <si>
    <t>okrągła z tnącym końcem</t>
  </si>
  <si>
    <t>18-22</t>
  </si>
  <si>
    <t>30-32</t>
  </si>
  <si>
    <t>2/0</t>
  </si>
  <si>
    <t>okrągła
*dopuszcza się wzmocnioną</t>
  </si>
  <si>
    <t>36-38</t>
  </si>
  <si>
    <t>70-90</t>
  </si>
  <si>
    <t>40-45</t>
  </si>
  <si>
    <t>75-90</t>
  </si>
  <si>
    <t>150 (pętla)</t>
  </si>
  <si>
    <t>okrągła z tępym końcem</t>
  </si>
  <si>
    <t>37-38</t>
  </si>
  <si>
    <t xml:space="preserve">okrągła </t>
  </si>
  <si>
    <t>podwiązka</t>
  </si>
  <si>
    <t>-</t>
  </si>
  <si>
    <t>6 x 45</t>
  </si>
  <si>
    <t>RAZEM</t>
  </si>
  <si>
    <t>okrągła wzmocniona</t>
  </si>
  <si>
    <t xml:space="preserve">150
pętla </t>
  </si>
  <si>
    <t>odwrotnie tnąca  kosmetyczna</t>
  </si>
  <si>
    <t xml:space="preserve"> 3/8</t>
  </si>
  <si>
    <t>17-19</t>
  </si>
  <si>
    <t xml:space="preserve">odwrotnie tnąca </t>
  </si>
  <si>
    <t>prosta</t>
  </si>
  <si>
    <t xml:space="preserve">13-15 </t>
  </si>
  <si>
    <t>………………………………………..</t>
  </si>
  <si>
    <t>podpis</t>
  </si>
  <si>
    <t>150-200</t>
  </si>
  <si>
    <t>12-15</t>
  </si>
  <si>
    <t xml:space="preserve"> 45-75</t>
  </si>
  <si>
    <t>12-13</t>
  </si>
  <si>
    <t>24-26</t>
  </si>
  <si>
    <t>35-38</t>
  </si>
  <si>
    <t>38-40</t>
  </si>
  <si>
    <t>39-40</t>
  </si>
  <si>
    <t>58-61</t>
  </si>
  <si>
    <t>okrągła z mikroostrzem</t>
  </si>
  <si>
    <t>2 x
9,3</t>
  </si>
  <si>
    <t>60-75</t>
  </si>
  <si>
    <t>2 x
13</t>
  </si>
  <si>
    <t>2 x
17</t>
  </si>
  <si>
    <t>2 x
18-20</t>
  </si>
  <si>
    <t>2 x
25</t>
  </si>
  <si>
    <t>odwrotnie tnąca
kosmetyczna</t>
  </si>
  <si>
    <t>16-17</t>
  </si>
  <si>
    <t>51-60</t>
  </si>
  <si>
    <t xml:space="preserve"> 45-75
z koralikiem i metalowym kołnierzem lub dwoma klipsami</t>
  </si>
  <si>
    <t>48-50</t>
  </si>
  <si>
    <t>lp</t>
  </si>
  <si>
    <t>Rozmiar</t>
  </si>
  <si>
    <t>J.m.</t>
  </si>
  <si>
    <t xml:space="preserve">   Cena jednostkowa netto   </t>
  </si>
  <si>
    <t xml:space="preserve"> 30cm x 30 cm</t>
  </si>
  <si>
    <t>szt.</t>
  </si>
  <si>
    <t>15cm x 20 cm</t>
  </si>
  <si>
    <t>8cm x 15 cm</t>
  </si>
  <si>
    <t>10cm x 15 cm</t>
  </si>
  <si>
    <t xml:space="preserve">Pakiet 1  </t>
  </si>
  <si>
    <t>Nazwa handlowa/ 
Nr Katalogowy</t>
  </si>
  <si>
    <t>Nazwa producenta</t>
  </si>
  <si>
    <t>w tym podatek VAT 
(%)</t>
  </si>
  <si>
    <t>w tym podatek Vat
 (%)</t>
  </si>
  <si>
    <t>15cm x 10 cm</t>
  </si>
  <si>
    <r>
      <t>Siatka przepuklinowa  parametry :
1. powleczona tlenkiem tytanu w proporcjach 33% Ti 66% O</t>
    </r>
    <r>
      <rPr>
        <vertAlign val="subscript"/>
        <sz val="7"/>
        <color indexed="63"/>
        <rFont val="Arial"/>
        <family val="2"/>
      </rPr>
      <t>2</t>
    </r>
    <r>
      <rPr>
        <sz val="7"/>
        <color indexed="63"/>
        <rFont val="Arial"/>
        <family val="2"/>
      </rPr>
      <t xml:space="preserve">
2. niewchłanialna monofilamentowa wykonana z polipropylenu, elastyczna o gładkiej powierzchni ,
3. lekka- waga siatki 47g/m</t>
    </r>
    <r>
      <rPr>
        <vertAlign val="superscript"/>
        <sz val="7"/>
        <color indexed="63"/>
        <rFont val="Arial"/>
        <family val="2"/>
      </rPr>
      <t>2</t>
    </r>
    <r>
      <rPr>
        <sz val="7"/>
        <color indexed="63"/>
        <rFont val="Arial"/>
        <family val="2"/>
      </rPr>
      <t>,
4. wielkość porów 2,8 mm 
5. z niebieskimi pasami wzmacniającymi strukturę siatki oraz ułatwiającymi jej ukierunkowanie oraz implantację.
6. wytrzymałość na rozciąganie 55N/cm.
Siatka posiadająca właściwości samonapełniające oraz samomocujące do implantacji wewnątrz otrzewnowej iPOM</t>
    </r>
  </si>
  <si>
    <r>
      <t>Siatka polipropylenowa do operacji przepuklin parametry :
1. niewchłanialna monofilamentowa wykonana z polipropylenu, 
2. lekka - waga siatki 27 g/m</t>
    </r>
    <r>
      <rPr>
        <vertAlign val="superscript"/>
        <sz val="7"/>
        <color indexed="63"/>
        <rFont val="Arial"/>
        <family val="2"/>
      </rPr>
      <t xml:space="preserve">2, 
</t>
    </r>
    <r>
      <rPr>
        <sz val="7"/>
        <color indexed="63"/>
        <rFont val="Arial"/>
        <family val="2"/>
      </rPr>
      <t>3. wytrzymałość na rozciąganie do 8kg/cm</t>
    </r>
  </si>
  <si>
    <t xml:space="preserve">Plecionkowy, powlekany,syntetyczny szew wchłanialny jałowy z polimeru kwasu glikolowego i mlekowego, czas podtrzymywania tkanki około  21-28 dni, czas całkowietgo wchłonięcia masy szwu od 56-70 dni, sterylny </t>
  </si>
  <si>
    <t xml:space="preserve">Syntetyczny monofilamentowy  szew niewchłanialny jałowy z włókna poliamidowego, sterylny </t>
  </si>
  <si>
    <t xml:space="preserve">Syntetyczny multifilamentowy   szew niewchłanialny jałowy z włókna poliestrowego, sterylny </t>
  </si>
  <si>
    <t xml:space="preserve">Plecionkowy, powlekany,syntetyczny szew wchłanialny jałowy z polimeru kwasu glikolowego i mlekowego, czas podtrzymywania tkanki 50%  około 5  dni, czas całkowietgo wchłonięcia masy szwu do 45 dni, sterylny, </t>
  </si>
  <si>
    <t>SZWY WCHŁANIALNE</t>
  </si>
  <si>
    <t xml:space="preserve">Pakiet 2  </t>
  </si>
  <si>
    <t xml:space="preserve">Syntetyczny multifilamentowy  szew niewchłanialny jałowy z włókna jedwabnego, sterylny </t>
  </si>
  <si>
    <t>Formularz asortymentowo-cenowy                                       - Załącznik nr 3 do SIWZ</t>
  </si>
  <si>
    <t>Pakiet 3  SIATKA PRZEPUKLINOWA</t>
  </si>
  <si>
    <t xml:space="preserve">Pakiet 4  SIATKA </t>
  </si>
  <si>
    <t xml:space="preserve">Monofilamentowy , niepowlekany, syntetyczny szew wchłanialny jałowy z polidioksanonu  czas podtrzymywania tkanki około 28 dni, czas całkowietgo wchłonięcia masy szwu od 180-240, sterylny , </t>
  </si>
  <si>
    <t xml:space="preserve">Plecionkowy, syntetyczny szew wchłanialny jałowy z polimeru kwasu glikolowego i mlekowego, czas podtrzymywania tkanki do 21-28 dni, czas całkowietgo wchłonięcia masy szwu od 56-70 dni powleczona środkiem antybakteryjnym, sterylny </t>
  </si>
  <si>
    <t xml:space="preserve">Monofilamentowy  syntetyczny szew niewchłanialny, jałowy popilpropylenowy barwiony na niebiesko lub bezbarwny, sterylny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</si>
</sst>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  <numFmt numFmtId="165" formatCode="#.00"/>
    <numFmt numFmtId="166" formatCode="#,##0.00,&quot;zł&quot;"/>
    <numFmt numFmtId="167" formatCode="#,###.00"/>
    <numFmt numFmtId="168" formatCode="#,##0.00\ &quot;zł&quot;"/>
  </numFmts>
  <fonts count="54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0"/>
      <name val="Arial"/>
      <family val="0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63"/>
      <name val="Arial"/>
      <family val="2"/>
    </font>
    <font>
      <vertAlign val="superscript"/>
      <sz val="7"/>
      <color indexed="63"/>
      <name val="Arial"/>
      <family val="2"/>
    </font>
    <font>
      <vertAlign val="subscript"/>
      <sz val="7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 style="thin"/>
      <top style="thin"/>
      <bottom style="thin"/>
    </border>
    <border>
      <left style="thin">
        <color rgb="FF3C3C3C"/>
      </left>
      <right style="thin">
        <color rgb="FF3C3C3C"/>
      </right>
      <top/>
      <bottom style="thin">
        <color rgb="FF3C3C3C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>
        <color rgb="FF3C3C3C"/>
      </left>
      <right style="thin">
        <color rgb="FF3C3C3C"/>
      </right>
      <top/>
      <bottom/>
    </border>
    <border>
      <left/>
      <right/>
      <top style="thin">
        <color rgb="FF3C3C3C"/>
      </top>
      <bottom style="thin">
        <color rgb="FF3C3C3C"/>
      </bottom>
    </border>
    <border>
      <left/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/>
      <top/>
      <bottom style="thin">
        <color rgb="FF3C3C3C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2" fillId="0" borderId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48" fillId="0" borderId="0" xfId="0" applyNumberFormat="1" applyFont="1" applyAlignment="1">
      <alignment horizontal="left" vertical="top" wrapText="1"/>
    </xf>
    <xf numFmtId="1" fontId="48" fillId="0" borderId="0" xfId="0" applyNumberFormat="1" applyFont="1" applyAlignment="1">
      <alignment horizontal="left" vertical="top" wrapText="1"/>
    </xf>
    <xf numFmtId="164" fontId="48" fillId="0" borderId="0" xfId="0" applyNumberFormat="1" applyFont="1" applyAlignment="1">
      <alignment horizontal="left" vertical="top" wrapText="1"/>
    </xf>
    <xf numFmtId="49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center" wrapText="1"/>
    </xf>
    <xf numFmtId="165" fontId="48" fillId="0" borderId="14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" fontId="49" fillId="0" borderId="11" xfId="0" applyNumberFormat="1" applyFont="1" applyBorder="1" applyAlignment="1">
      <alignment horizontal="center" vertical="center" wrapText="1"/>
    </xf>
    <xf numFmtId="165" fontId="48" fillId="0" borderId="11" xfId="0" applyNumberFormat="1" applyFont="1" applyBorder="1" applyAlignment="1">
      <alignment horizontal="center" vertical="center" wrapText="1"/>
    </xf>
    <xf numFmtId="165" fontId="48" fillId="0" borderId="11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/>
    </xf>
    <xf numFmtId="165" fontId="48" fillId="0" borderId="12" xfId="0" applyNumberFormat="1" applyFont="1" applyBorder="1" applyAlignment="1">
      <alignment horizontal="center" vertical="center" wrapText="1"/>
    </xf>
    <xf numFmtId="165" fontId="4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168" fontId="6" fillId="34" borderId="10" xfId="0" applyNumberFormat="1" applyFont="1" applyFill="1" applyBorder="1" applyAlignment="1">
      <alignment horizontal="center" vertical="center" wrapText="1"/>
    </xf>
    <xf numFmtId="168" fontId="6" fillId="34" borderId="18" xfId="0" applyNumberFormat="1" applyFont="1" applyFill="1" applyBorder="1" applyAlignment="1">
      <alignment horizontal="center" vertical="center" wrapText="1"/>
    </xf>
    <xf numFmtId="168" fontId="5" fillId="34" borderId="16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 applyAlignment="1">
      <alignment/>
    </xf>
    <xf numFmtId="168" fontId="48" fillId="0" borderId="0" xfId="0" applyNumberFormat="1" applyFont="1" applyAlignment="1">
      <alignment horizontal="left" vertical="top" wrapText="1"/>
    </xf>
    <xf numFmtId="168" fontId="49" fillId="0" borderId="0" xfId="0" applyNumberFormat="1" applyFont="1" applyAlignment="1">
      <alignment horizontal="left" vertical="top" wrapText="1"/>
    </xf>
    <xf numFmtId="168" fontId="6" fillId="0" borderId="0" xfId="0" applyNumberFormat="1" applyFont="1" applyBorder="1" applyAlignment="1">
      <alignment horizontal="center"/>
    </xf>
    <xf numFmtId="168" fontId="6" fillId="34" borderId="11" xfId="0" applyNumberFormat="1" applyFont="1" applyFill="1" applyBorder="1" applyAlignment="1">
      <alignment horizontal="center" vertical="center" wrapText="1"/>
    </xf>
    <xf numFmtId="168" fontId="6" fillId="34" borderId="19" xfId="0" applyNumberFormat="1" applyFont="1" applyFill="1" applyBorder="1" applyAlignment="1">
      <alignment horizontal="center" vertical="center" wrapText="1"/>
    </xf>
    <xf numFmtId="168" fontId="5" fillId="33" borderId="20" xfId="0" applyNumberFormat="1" applyFont="1" applyFill="1" applyBorder="1" applyAlignment="1">
      <alignment horizontal="center" vertical="center" wrapText="1"/>
    </xf>
    <xf numFmtId="168" fontId="5" fillId="34" borderId="15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/>
    </xf>
    <xf numFmtId="168" fontId="5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 vertical="center"/>
    </xf>
    <xf numFmtId="9" fontId="6" fillId="0" borderId="0" xfId="52" applyFont="1" applyAlignment="1">
      <alignment wrapText="1"/>
    </xf>
    <xf numFmtId="9" fontId="6" fillId="0" borderId="10" xfId="52" applyFont="1" applyBorder="1" applyAlignment="1">
      <alignment horizontal="center" vertical="center" wrapText="1"/>
    </xf>
    <xf numFmtId="9" fontId="6" fillId="0" borderId="14" xfId="52" applyFont="1" applyBorder="1" applyAlignment="1">
      <alignment horizontal="center" vertical="center" wrapText="1"/>
    </xf>
    <xf numFmtId="9" fontId="6" fillId="0" borderId="0" xfId="52" applyFont="1" applyAlignment="1">
      <alignment horizontal="left" vertical="top" wrapText="1"/>
    </xf>
    <xf numFmtId="9" fontId="6" fillId="0" borderId="15" xfId="52" applyFont="1" applyBorder="1" applyAlignment="1">
      <alignment horizontal="center" vertical="center" wrapText="1"/>
    </xf>
    <xf numFmtId="9" fontId="6" fillId="0" borderId="0" xfId="52" applyFont="1" applyBorder="1" applyAlignment="1">
      <alignment horizontal="center"/>
    </xf>
    <xf numFmtId="9" fontId="6" fillId="0" borderId="0" xfId="52" applyFont="1" applyAlignment="1">
      <alignment horizontal="center" vertical="center" wrapText="1"/>
    </xf>
    <xf numFmtId="49" fontId="49" fillId="0" borderId="0" xfId="0" applyNumberFormat="1" applyFont="1" applyAlignment="1">
      <alignment horizontal="left" vertical="center" wrapText="1"/>
    </xf>
    <xf numFmtId="44" fontId="6" fillId="0" borderId="0" xfId="0" applyNumberFormat="1" applyFont="1" applyBorder="1" applyAlignment="1">
      <alignment horizontal="right" vertical="center" wrapText="1"/>
    </xf>
    <xf numFmtId="44" fontId="6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vertical="center"/>
    </xf>
    <xf numFmtId="168" fontId="51" fillId="0" borderId="0" xfId="0" applyNumberFormat="1" applyFont="1" applyAlignment="1">
      <alignment/>
    </xf>
    <xf numFmtId="9" fontId="12" fillId="0" borderId="0" xfId="52" applyFont="1" applyAlignment="1">
      <alignment wrapText="1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8" fontId="13" fillId="0" borderId="0" xfId="0" applyNumberFormat="1" applyFont="1" applyBorder="1" applyAlignment="1">
      <alignment horizontal="center"/>
    </xf>
    <xf numFmtId="9" fontId="13" fillId="0" borderId="0" xfId="52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52" fillId="0" borderId="0" xfId="0" applyFont="1" applyBorder="1" applyAlignment="1">
      <alignment/>
    </xf>
    <xf numFmtId="49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1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4" fontId="6" fillId="0" borderId="0" xfId="0" applyNumberFormat="1" applyFont="1" applyBorder="1" applyAlignment="1">
      <alignment vertical="center" wrapText="1"/>
    </xf>
    <xf numFmtId="44" fontId="6" fillId="0" borderId="0" xfId="0" applyNumberFormat="1" applyFont="1" applyBorder="1" applyAlignment="1">
      <alignment vertical="center"/>
    </xf>
    <xf numFmtId="168" fontId="5" fillId="0" borderId="0" xfId="0" applyNumberFormat="1" applyFont="1" applyBorder="1" applyAlignment="1">
      <alignment vertical="center" wrapText="1"/>
    </xf>
    <xf numFmtId="168" fontId="5" fillId="0" borderId="0" xfId="0" applyNumberFormat="1" applyFont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49" fontId="48" fillId="35" borderId="11" xfId="0" applyNumberFormat="1" applyFont="1" applyFill="1" applyBorder="1" applyAlignment="1">
      <alignment horizontal="center" vertical="center" wrapText="1"/>
    </xf>
    <xf numFmtId="1" fontId="48" fillId="35" borderId="11" xfId="0" applyNumberFormat="1" applyFont="1" applyFill="1" applyBorder="1" applyAlignment="1">
      <alignment horizontal="center" vertical="center" wrapText="1"/>
    </xf>
    <xf numFmtId="165" fontId="48" fillId="35" borderId="11" xfId="0" applyNumberFormat="1" applyFont="1" applyFill="1" applyBorder="1" applyAlignment="1">
      <alignment horizontal="center" vertical="center" wrapText="1"/>
    </xf>
    <xf numFmtId="9" fontId="6" fillId="35" borderId="15" xfId="52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/>
    </xf>
    <xf numFmtId="49" fontId="48" fillId="35" borderId="11" xfId="0" applyNumberFormat="1" applyFont="1" applyFill="1" applyBorder="1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1" fontId="48" fillId="35" borderId="10" xfId="0" applyNumberFormat="1" applyFont="1" applyFill="1" applyBorder="1" applyAlignment="1">
      <alignment horizontal="center" vertical="center" wrapText="1"/>
    </xf>
    <xf numFmtId="165" fontId="48" fillId="35" borderId="10" xfId="0" applyNumberFormat="1" applyFont="1" applyFill="1" applyBorder="1" applyAlignment="1">
      <alignment horizontal="center" vertical="center" wrapText="1"/>
    </xf>
    <xf numFmtId="9" fontId="6" fillId="35" borderId="10" xfId="52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/>
    </xf>
    <xf numFmtId="165" fontId="48" fillId="35" borderId="12" xfId="0" applyNumberFormat="1" applyFont="1" applyFill="1" applyBorder="1" applyAlignment="1">
      <alignment horizontal="center" vertical="center"/>
    </xf>
    <xf numFmtId="0" fontId="48" fillId="35" borderId="14" xfId="0" applyNumberFormat="1" applyFont="1" applyFill="1" applyBorder="1" applyAlignment="1">
      <alignment horizontal="center" vertical="center" wrapText="1"/>
    </xf>
    <xf numFmtId="49" fontId="48" fillId="35" borderId="14" xfId="0" applyNumberFormat="1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" fontId="48" fillId="35" borderId="14" xfId="0" applyNumberFormat="1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65" fontId="48" fillId="35" borderId="14" xfId="0" applyNumberFormat="1" applyFont="1" applyFill="1" applyBorder="1" applyAlignment="1">
      <alignment horizontal="center" vertical="center" wrapText="1"/>
    </xf>
    <xf numFmtId="0" fontId="48" fillId="35" borderId="11" xfId="0" applyNumberFormat="1" applyFont="1" applyFill="1" applyBorder="1" applyAlignment="1">
      <alignment horizontal="center" vertical="center" wrapText="1"/>
    </xf>
    <xf numFmtId="165" fontId="48" fillId="35" borderId="12" xfId="0" applyNumberFormat="1" applyFont="1" applyFill="1" applyBorder="1" applyAlignment="1">
      <alignment horizontal="center" vertical="center" wrapText="1"/>
    </xf>
    <xf numFmtId="49" fontId="48" fillId="35" borderId="11" xfId="0" applyNumberFormat="1" applyFont="1" applyFill="1" applyBorder="1" applyAlignment="1">
      <alignment horizontal="center" vertical="center"/>
    </xf>
    <xf numFmtId="165" fontId="48" fillId="35" borderId="11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8" fontId="5" fillId="34" borderId="12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9" fontId="6" fillId="0" borderId="12" xfId="52" applyFont="1" applyBorder="1" applyAlignment="1">
      <alignment horizontal="center" vertical="center" wrapText="1"/>
    </xf>
    <xf numFmtId="9" fontId="6" fillId="0" borderId="10" xfId="52" applyFont="1" applyBorder="1" applyAlignment="1">
      <alignment horizontal="center" vertical="center" wrapText="1"/>
    </xf>
    <xf numFmtId="168" fontId="5" fillId="34" borderId="24" xfId="0" applyNumberFormat="1" applyFont="1" applyFill="1" applyBorder="1" applyAlignment="1">
      <alignment horizontal="center" vertical="center" wrapText="1"/>
    </xf>
    <xf numFmtId="168" fontId="5" fillId="34" borderId="1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8" fontId="5" fillId="34" borderId="14" xfId="0" applyNumberFormat="1" applyFont="1" applyFill="1" applyBorder="1" applyAlignment="1">
      <alignment horizontal="center" vertical="center" wrapText="1"/>
    </xf>
    <xf numFmtId="168" fontId="5" fillId="34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68" fontId="6" fillId="0" borderId="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 wrapText="1"/>
    </xf>
    <xf numFmtId="49" fontId="49" fillId="0" borderId="25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2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9" fontId="6" fillId="0" borderId="11" xfId="52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49" fontId="52" fillId="0" borderId="16" xfId="0" applyNumberFormat="1" applyFont="1" applyBorder="1" applyAlignment="1">
      <alignment horizontal="left" vertical="top"/>
    </xf>
    <xf numFmtId="49" fontId="52" fillId="0" borderId="14" xfId="0" applyNumberFormat="1" applyFont="1" applyBorder="1" applyAlignment="1">
      <alignment horizontal="left" vertical="top"/>
    </xf>
    <xf numFmtId="49" fontId="52" fillId="0" borderId="26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4" fontId="6" fillId="0" borderId="0" xfId="0" applyNumberFormat="1" applyFont="1" applyBorder="1" applyAlignment="1">
      <alignment horizontal="right" vertical="center" wrapText="1"/>
    </xf>
    <xf numFmtId="44" fontId="6" fillId="0" borderId="0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57"/>
  <sheetViews>
    <sheetView tabSelected="1" zoomScale="120" zoomScaleNormal="120" zoomScalePageLayoutView="0" workbookViewId="0" topLeftCell="A1">
      <selection activeCell="E126" sqref="E126:F126"/>
    </sheetView>
  </sheetViews>
  <sheetFormatPr defaultColWidth="9.140625" defaultRowHeight="15"/>
  <cols>
    <col min="1" max="1" width="3.57421875" style="1" bestFit="1" customWidth="1"/>
    <col min="2" max="5" width="9.140625" style="1" customWidth="1"/>
    <col min="6" max="6" width="9.140625" style="2" customWidth="1"/>
    <col min="7" max="8" width="9.140625" style="1" customWidth="1"/>
    <col min="9" max="9" width="9.28125" style="3" customWidth="1"/>
    <col min="10" max="10" width="9.140625" style="70" customWidth="1"/>
    <col min="11" max="11" width="6.7109375" style="83" customWidth="1"/>
    <col min="12" max="12" width="8.421875" style="70" bestFit="1" customWidth="1"/>
    <col min="13" max="13" width="10.8515625" style="70" bestFit="1" customWidth="1"/>
    <col min="14" max="14" width="11.00390625" style="55" customWidth="1"/>
    <col min="15" max="15" width="8.57421875" style="1" customWidth="1"/>
    <col min="16" max="16384" width="9.140625" style="1" customWidth="1"/>
  </cols>
  <sheetData>
    <row r="2" spans="12:15" ht="14.25" customHeight="1">
      <c r="L2" s="179" t="s">
        <v>109</v>
      </c>
      <c r="M2" s="179"/>
      <c r="N2" s="179"/>
      <c r="O2" s="179"/>
    </row>
    <row r="3" spans="2:15" s="93" customFormat="1" ht="11.25">
      <c r="B3" s="94" t="s">
        <v>94</v>
      </c>
      <c r="C3" s="180" t="s">
        <v>106</v>
      </c>
      <c r="D3" s="180"/>
      <c r="E3" s="180"/>
      <c r="F3" s="180"/>
      <c r="G3" s="180"/>
      <c r="H3" s="180"/>
      <c r="I3" s="180"/>
      <c r="J3" s="95"/>
      <c r="K3" s="96"/>
      <c r="L3" s="179"/>
      <c r="M3" s="179"/>
      <c r="N3" s="179"/>
      <c r="O3" s="179"/>
    </row>
    <row r="4" spans="1:256" ht="21.75" customHeight="1">
      <c r="A4" s="148" t="s">
        <v>102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14.25">
      <c r="A5" s="149" t="s">
        <v>0</v>
      </c>
      <c r="B5" s="151" t="s">
        <v>1</v>
      </c>
      <c r="C5" s="151"/>
      <c r="D5" s="151"/>
      <c r="E5" s="151"/>
      <c r="F5" s="151"/>
      <c r="G5" s="152" t="s">
        <v>2</v>
      </c>
      <c r="H5" s="154" t="s">
        <v>3</v>
      </c>
      <c r="I5" s="156" t="s">
        <v>4</v>
      </c>
      <c r="J5" s="158" t="s">
        <v>5</v>
      </c>
      <c r="K5" s="160" t="s">
        <v>97</v>
      </c>
      <c r="L5" s="158" t="s">
        <v>6</v>
      </c>
      <c r="M5" s="158" t="s">
        <v>7</v>
      </c>
      <c r="N5" s="142" t="s">
        <v>95</v>
      </c>
      <c r="O5" s="142" t="s">
        <v>96</v>
      </c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14.25">
      <c r="A6" s="150"/>
      <c r="B6" s="143" t="s">
        <v>8</v>
      </c>
      <c r="C6" s="144"/>
      <c r="D6" s="145"/>
      <c r="E6" s="146" t="s">
        <v>9</v>
      </c>
      <c r="F6" s="147"/>
      <c r="G6" s="153"/>
      <c r="H6" s="155"/>
      <c r="I6" s="157"/>
      <c r="J6" s="159"/>
      <c r="K6" s="161"/>
      <c r="L6" s="159"/>
      <c r="M6" s="159"/>
      <c r="N6" s="142"/>
      <c r="O6" s="142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15" s="7" customFormat="1" ht="18">
      <c r="A7" s="150"/>
      <c r="B7" s="4" t="s">
        <v>10</v>
      </c>
      <c r="C7" s="4" t="s">
        <v>11</v>
      </c>
      <c r="D7" s="4" t="s">
        <v>12</v>
      </c>
      <c r="E7" s="5" t="s">
        <v>13</v>
      </c>
      <c r="F7" s="6" t="str">
        <f>D7</f>
        <v>Dł. [mm]</v>
      </c>
      <c r="G7" s="153"/>
      <c r="H7" s="155"/>
      <c r="I7" s="157"/>
      <c r="J7" s="159"/>
      <c r="K7" s="161"/>
      <c r="L7" s="159"/>
      <c r="M7" s="159"/>
      <c r="N7" s="142"/>
      <c r="O7" s="142"/>
    </row>
    <row r="8" spans="1:15" s="12" customFormat="1" ht="19.5">
      <c r="A8" s="8">
        <v>1</v>
      </c>
      <c r="B8" s="8" t="s">
        <v>14</v>
      </c>
      <c r="C8" s="8" t="s">
        <v>15</v>
      </c>
      <c r="D8" s="8" t="s">
        <v>16</v>
      </c>
      <c r="E8" s="8" t="s">
        <v>17</v>
      </c>
      <c r="F8" s="9" t="s">
        <v>18</v>
      </c>
      <c r="G8" s="8" t="s">
        <v>19</v>
      </c>
      <c r="H8" s="10">
        <v>120</v>
      </c>
      <c r="I8" s="11"/>
      <c r="J8" s="67">
        <f aca="true" t="shared" si="0" ref="J8:J36">ROUND(I8*(1+K8),2)</f>
        <v>0</v>
      </c>
      <c r="K8" s="84">
        <v>0.08</v>
      </c>
      <c r="L8" s="67">
        <f aca="true" t="shared" si="1" ref="L8:L36">ROUND(I8*H8,2)</f>
        <v>0</v>
      </c>
      <c r="M8" s="68">
        <f aca="true" t="shared" si="2" ref="M8:M36">ROUND(L8*(1+K8),2)</f>
        <v>0</v>
      </c>
      <c r="N8" s="24"/>
      <c r="O8" s="29"/>
    </row>
    <row r="9" spans="1:15" s="12" customFormat="1" ht="19.5">
      <c r="A9" s="8">
        <v>2</v>
      </c>
      <c r="B9" s="8" t="s">
        <v>14</v>
      </c>
      <c r="C9" s="8" t="s">
        <v>20</v>
      </c>
      <c r="D9" s="8" t="s">
        <v>21</v>
      </c>
      <c r="E9" s="8" t="s">
        <v>22</v>
      </c>
      <c r="F9" s="9" t="str">
        <f>F8</f>
        <v>30-45</v>
      </c>
      <c r="G9" s="8" t="s">
        <v>19</v>
      </c>
      <c r="H9" s="10">
        <v>36</v>
      </c>
      <c r="I9" s="11"/>
      <c r="J9" s="67">
        <f t="shared" si="0"/>
        <v>0</v>
      </c>
      <c r="K9" s="84">
        <v>0.08</v>
      </c>
      <c r="L9" s="67">
        <f t="shared" si="1"/>
        <v>0</v>
      </c>
      <c r="M9" s="68">
        <f t="shared" si="2"/>
        <v>0</v>
      </c>
      <c r="N9" s="24"/>
      <c r="O9" s="29"/>
    </row>
    <row r="10" spans="1:15" s="12" customFormat="1" ht="19.5">
      <c r="A10" s="8">
        <v>3</v>
      </c>
      <c r="B10" s="8" t="s">
        <v>23</v>
      </c>
      <c r="C10" s="8" t="s">
        <v>15</v>
      </c>
      <c r="D10" s="8" t="s">
        <v>24</v>
      </c>
      <c r="E10" s="8" t="s">
        <v>25</v>
      </c>
      <c r="F10" s="9" t="s">
        <v>26</v>
      </c>
      <c r="G10" s="8" t="s">
        <v>19</v>
      </c>
      <c r="H10" s="10">
        <v>36</v>
      </c>
      <c r="I10" s="11"/>
      <c r="J10" s="67">
        <f t="shared" si="0"/>
        <v>0</v>
      </c>
      <c r="K10" s="84">
        <v>0.08</v>
      </c>
      <c r="L10" s="67">
        <f t="shared" si="1"/>
        <v>0</v>
      </c>
      <c r="M10" s="68">
        <f t="shared" si="2"/>
        <v>0</v>
      </c>
      <c r="N10" s="24"/>
      <c r="O10" s="29"/>
    </row>
    <row r="11" spans="1:256" ht="19.5">
      <c r="A11" s="13">
        <v>4</v>
      </c>
      <c r="B11" s="8" t="s">
        <v>23</v>
      </c>
      <c r="C11" s="8" t="s">
        <v>15</v>
      </c>
      <c r="D11" s="8" t="s">
        <v>24</v>
      </c>
      <c r="E11" s="8" t="s">
        <v>27</v>
      </c>
      <c r="F11" s="9" t="s">
        <v>26</v>
      </c>
      <c r="G11" s="13" t="s">
        <v>19</v>
      </c>
      <c r="H11" s="10">
        <v>144</v>
      </c>
      <c r="I11" s="11"/>
      <c r="J11" s="67">
        <f t="shared" si="0"/>
        <v>0</v>
      </c>
      <c r="K11" s="84">
        <v>0.08</v>
      </c>
      <c r="L11" s="67">
        <f t="shared" si="1"/>
        <v>0</v>
      </c>
      <c r="M11" s="68">
        <f t="shared" si="2"/>
        <v>0</v>
      </c>
      <c r="N11" s="29"/>
      <c r="O11" s="66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14.25">
      <c r="A12" s="8">
        <v>5</v>
      </c>
      <c r="B12" s="8" t="s">
        <v>28</v>
      </c>
      <c r="C12" s="8" t="s">
        <v>29</v>
      </c>
      <c r="D12" s="8" t="s">
        <v>30</v>
      </c>
      <c r="E12" s="8" t="s">
        <v>27</v>
      </c>
      <c r="F12" s="9" t="s">
        <v>31</v>
      </c>
      <c r="G12" s="8" t="s">
        <v>19</v>
      </c>
      <c r="H12" s="10">
        <v>12</v>
      </c>
      <c r="I12" s="11"/>
      <c r="J12" s="67">
        <f t="shared" si="0"/>
        <v>0</v>
      </c>
      <c r="K12" s="84">
        <v>0.08</v>
      </c>
      <c r="L12" s="67">
        <f t="shared" si="1"/>
        <v>0</v>
      </c>
      <c r="M12" s="68">
        <f t="shared" si="2"/>
        <v>0</v>
      </c>
      <c r="N12" s="24"/>
      <c r="O12" s="66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4.25">
      <c r="A13" s="123">
        <v>6</v>
      </c>
      <c r="B13" s="124" t="s">
        <v>28</v>
      </c>
      <c r="C13" s="124" t="s">
        <v>29</v>
      </c>
      <c r="D13" s="125" t="s">
        <v>32</v>
      </c>
      <c r="E13" s="124" t="s">
        <v>27</v>
      </c>
      <c r="F13" s="126" t="s">
        <v>31</v>
      </c>
      <c r="G13" s="124" t="s">
        <v>19</v>
      </c>
      <c r="H13" s="125">
        <v>12</v>
      </c>
      <c r="I13" s="127"/>
      <c r="J13" s="67">
        <f t="shared" si="0"/>
        <v>0</v>
      </c>
      <c r="K13" s="128">
        <v>0.08</v>
      </c>
      <c r="L13" s="67">
        <f t="shared" si="1"/>
        <v>0</v>
      </c>
      <c r="M13" s="68">
        <f t="shared" si="2"/>
        <v>0</v>
      </c>
      <c r="N13" s="117"/>
      <c r="O13" s="121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4.25">
      <c r="A14" s="8">
        <v>7</v>
      </c>
      <c r="B14" s="8" t="s">
        <v>28</v>
      </c>
      <c r="C14" s="8" t="s">
        <v>29</v>
      </c>
      <c r="D14" s="8" t="s">
        <v>30</v>
      </c>
      <c r="E14" s="8" t="s">
        <v>33</v>
      </c>
      <c r="F14" s="9" t="s">
        <v>31</v>
      </c>
      <c r="G14" s="8" t="s">
        <v>19</v>
      </c>
      <c r="H14" s="10">
        <v>120</v>
      </c>
      <c r="I14" s="11"/>
      <c r="J14" s="67">
        <f t="shared" si="0"/>
        <v>0</v>
      </c>
      <c r="K14" s="84">
        <v>0.08</v>
      </c>
      <c r="L14" s="67">
        <f t="shared" si="1"/>
        <v>0</v>
      </c>
      <c r="M14" s="68">
        <f t="shared" si="2"/>
        <v>0</v>
      </c>
      <c r="N14" s="24"/>
      <c r="O14" s="66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14.25">
      <c r="A15" s="8">
        <v>8</v>
      </c>
      <c r="B15" s="8" t="s">
        <v>28</v>
      </c>
      <c r="C15" s="8" t="s">
        <v>29</v>
      </c>
      <c r="D15" s="8" t="s">
        <v>34</v>
      </c>
      <c r="E15" s="8" t="s">
        <v>33</v>
      </c>
      <c r="F15" s="9" t="s">
        <v>31</v>
      </c>
      <c r="G15" s="8" t="s">
        <v>19</v>
      </c>
      <c r="H15" s="10">
        <v>156</v>
      </c>
      <c r="I15" s="11"/>
      <c r="J15" s="67">
        <f t="shared" si="0"/>
        <v>0</v>
      </c>
      <c r="K15" s="84">
        <v>0.08</v>
      </c>
      <c r="L15" s="67">
        <f t="shared" si="1"/>
        <v>0</v>
      </c>
      <c r="M15" s="68">
        <f t="shared" si="2"/>
        <v>0</v>
      </c>
      <c r="N15" s="24"/>
      <c r="O15" s="66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9.5">
      <c r="A16" s="8">
        <v>9</v>
      </c>
      <c r="B16" s="8" t="s">
        <v>23</v>
      </c>
      <c r="C16" s="8" t="s">
        <v>15</v>
      </c>
      <c r="D16" s="10" t="s">
        <v>35</v>
      </c>
      <c r="E16" s="8" t="s">
        <v>33</v>
      </c>
      <c r="F16" s="10" t="s">
        <v>26</v>
      </c>
      <c r="G16" s="8" t="s">
        <v>19</v>
      </c>
      <c r="H16" s="10">
        <v>180</v>
      </c>
      <c r="I16" s="11"/>
      <c r="J16" s="67">
        <f t="shared" si="0"/>
        <v>0</v>
      </c>
      <c r="K16" s="84">
        <v>0.08</v>
      </c>
      <c r="L16" s="67">
        <f t="shared" si="1"/>
        <v>0</v>
      </c>
      <c r="M16" s="68">
        <f t="shared" si="2"/>
        <v>0</v>
      </c>
      <c r="N16" s="24"/>
      <c r="O16" s="66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9.5">
      <c r="A17" s="8">
        <v>10</v>
      </c>
      <c r="B17" s="8" t="s">
        <v>23</v>
      </c>
      <c r="C17" s="8" t="s">
        <v>15</v>
      </c>
      <c r="D17" s="8" t="s">
        <v>35</v>
      </c>
      <c r="E17" s="8" t="s">
        <v>36</v>
      </c>
      <c r="F17" s="9" t="s">
        <v>31</v>
      </c>
      <c r="G17" s="8" t="s">
        <v>19</v>
      </c>
      <c r="H17" s="10">
        <v>972</v>
      </c>
      <c r="I17" s="11"/>
      <c r="J17" s="67">
        <f t="shared" si="0"/>
        <v>0</v>
      </c>
      <c r="K17" s="84">
        <v>0.08</v>
      </c>
      <c r="L17" s="67">
        <f t="shared" si="1"/>
        <v>0</v>
      </c>
      <c r="M17" s="68">
        <f t="shared" si="2"/>
        <v>0</v>
      </c>
      <c r="N17" s="24"/>
      <c r="O17" s="66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9.25">
      <c r="A18" s="124">
        <v>11</v>
      </c>
      <c r="B18" s="124" t="s">
        <v>37</v>
      </c>
      <c r="C18" s="124" t="s">
        <v>29</v>
      </c>
      <c r="D18" s="124" t="s">
        <v>38</v>
      </c>
      <c r="E18" s="125" t="s">
        <v>36</v>
      </c>
      <c r="F18" s="126" t="s">
        <v>31</v>
      </c>
      <c r="G18" s="124" t="s">
        <v>19</v>
      </c>
      <c r="H18" s="125">
        <v>1320</v>
      </c>
      <c r="I18" s="127"/>
      <c r="J18" s="67">
        <f t="shared" si="0"/>
        <v>0</v>
      </c>
      <c r="K18" s="128">
        <v>0.08</v>
      </c>
      <c r="L18" s="67">
        <f t="shared" si="1"/>
        <v>0</v>
      </c>
      <c r="M18" s="68">
        <f t="shared" si="2"/>
        <v>0</v>
      </c>
      <c r="N18" s="117"/>
      <c r="O18" s="121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4.25">
      <c r="A19" s="8">
        <v>12</v>
      </c>
      <c r="B19" s="8" t="s">
        <v>28</v>
      </c>
      <c r="C19" s="8" t="s">
        <v>29</v>
      </c>
      <c r="D19" s="8" t="s">
        <v>32</v>
      </c>
      <c r="E19" s="10" t="s">
        <v>36</v>
      </c>
      <c r="F19" s="9" t="s">
        <v>31</v>
      </c>
      <c r="G19" s="8" t="s">
        <v>19</v>
      </c>
      <c r="H19" s="10">
        <v>24</v>
      </c>
      <c r="I19" s="11"/>
      <c r="J19" s="67">
        <f t="shared" si="0"/>
        <v>0</v>
      </c>
      <c r="K19" s="84">
        <v>0.08</v>
      </c>
      <c r="L19" s="67">
        <f t="shared" si="1"/>
        <v>0</v>
      </c>
      <c r="M19" s="68">
        <f t="shared" si="2"/>
        <v>0</v>
      </c>
      <c r="N19" s="117"/>
      <c r="O19" s="121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4.25">
      <c r="A20" s="8">
        <v>13</v>
      </c>
      <c r="B20" s="8" t="s">
        <v>28</v>
      </c>
      <c r="C20" s="8" t="s">
        <v>29</v>
      </c>
      <c r="D20" s="8" t="s">
        <v>39</v>
      </c>
      <c r="E20" s="10" t="s">
        <v>40</v>
      </c>
      <c r="F20" s="9" t="s">
        <v>31</v>
      </c>
      <c r="G20" s="8" t="s">
        <v>19</v>
      </c>
      <c r="H20" s="10">
        <v>252</v>
      </c>
      <c r="I20" s="11"/>
      <c r="J20" s="67">
        <f t="shared" si="0"/>
        <v>0</v>
      </c>
      <c r="K20" s="84">
        <v>0.08</v>
      </c>
      <c r="L20" s="67">
        <f t="shared" si="1"/>
        <v>0</v>
      </c>
      <c r="M20" s="68">
        <f t="shared" si="2"/>
        <v>0</v>
      </c>
      <c r="N20" s="117"/>
      <c r="O20" s="121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39">
      <c r="A21" s="124">
        <v>14</v>
      </c>
      <c r="B21" s="124" t="s">
        <v>41</v>
      </c>
      <c r="C21" s="124" t="s">
        <v>29</v>
      </c>
      <c r="D21" s="124" t="s">
        <v>42</v>
      </c>
      <c r="E21" s="125" t="s">
        <v>40</v>
      </c>
      <c r="F21" s="125">
        <v>90</v>
      </c>
      <c r="G21" s="124" t="s">
        <v>19</v>
      </c>
      <c r="H21" s="125">
        <v>1920</v>
      </c>
      <c r="I21" s="127"/>
      <c r="J21" s="67">
        <f t="shared" si="0"/>
        <v>0</v>
      </c>
      <c r="K21" s="128">
        <v>0.08</v>
      </c>
      <c r="L21" s="67">
        <f t="shared" si="1"/>
        <v>0</v>
      </c>
      <c r="M21" s="68">
        <f t="shared" si="2"/>
        <v>0</v>
      </c>
      <c r="N21" s="117"/>
      <c r="O21" s="121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4.25">
      <c r="A22" s="8">
        <v>15</v>
      </c>
      <c r="B22" s="8" t="s">
        <v>28</v>
      </c>
      <c r="C22" s="8" t="s">
        <v>29</v>
      </c>
      <c r="D22" s="8" t="s">
        <v>32</v>
      </c>
      <c r="E22" s="10" t="s">
        <v>40</v>
      </c>
      <c r="F22" s="10" t="s">
        <v>43</v>
      </c>
      <c r="G22" s="8" t="s">
        <v>19</v>
      </c>
      <c r="H22" s="10">
        <v>600</v>
      </c>
      <c r="I22" s="11"/>
      <c r="J22" s="67">
        <f t="shared" si="0"/>
        <v>0</v>
      </c>
      <c r="K22" s="84">
        <v>0.08</v>
      </c>
      <c r="L22" s="67">
        <f t="shared" si="1"/>
        <v>0</v>
      </c>
      <c r="M22" s="68">
        <f t="shared" si="2"/>
        <v>0</v>
      </c>
      <c r="N22" s="117"/>
      <c r="O22" s="121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29.25">
      <c r="A23" s="8">
        <v>16</v>
      </c>
      <c r="B23" s="8" t="s">
        <v>37</v>
      </c>
      <c r="C23" s="8" t="s">
        <v>29</v>
      </c>
      <c r="D23" s="10">
        <v>40</v>
      </c>
      <c r="E23" s="10" t="s">
        <v>40</v>
      </c>
      <c r="F23" s="10" t="s">
        <v>43</v>
      </c>
      <c r="G23" s="8" t="s">
        <v>19</v>
      </c>
      <c r="H23" s="10">
        <v>36</v>
      </c>
      <c r="I23" s="11"/>
      <c r="J23" s="67">
        <f t="shared" si="0"/>
        <v>0</v>
      </c>
      <c r="K23" s="84">
        <v>0.08</v>
      </c>
      <c r="L23" s="67">
        <f t="shared" si="1"/>
        <v>0</v>
      </c>
      <c r="M23" s="68">
        <f t="shared" si="2"/>
        <v>0</v>
      </c>
      <c r="N23" s="24"/>
      <c r="O23" s="66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29.25">
      <c r="A24" s="8">
        <v>17</v>
      </c>
      <c r="B24" s="8" t="s">
        <v>37</v>
      </c>
      <c r="C24" s="8" t="s">
        <v>29</v>
      </c>
      <c r="D24" s="8" t="s">
        <v>44</v>
      </c>
      <c r="E24" s="10" t="s">
        <v>40</v>
      </c>
      <c r="F24" s="10" t="s">
        <v>45</v>
      </c>
      <c r="G24" s="8" t="s">
        <v>19</v>
      </c>
      <c r="H24" s="10">
        <v>108</v>
      </c>
      <c r="I24" s="11"/>
      <c r="J24" s="67">
        <f t="shared" si="0"/>
        <v>0</v>
      </c>
      <c r="K24" s="84">
        <v>0.08</v>
      </c>
      <c r="L24" s="67">
        <f t="shared" si="1"/>
        <v>0</v>
      </c>
      <c r="M24" s="68">
        <f t="shared" si="2"/>
        <v>0</v>
      </c>
      <c r="N24" s="24"/>
      <c r="O24" s="66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14.25">
      <c r="A25" s="8">
        <v>18</v>
      </c>
      <c r="B25" s="8" t="s">
        <v>28</v>
      </c>
      <c r="C25" s="8" t="s">
        <v>29</v>
      </c>
      <c r="D25" s="10">
        <v>65</v>
      </c>
      <c r="E25" s="10" t="s">
        <v>40</v>
      </c>
      <c r="F25" s="10" t="s">
        <v>46</v>
      </c>
      <c r="G25" s="8" t="s">
        <v>19</v>
      </c>
      <c r="H25" s="10">
        <v>12</v>
      </c>
      <c r="I25" s="11"/>
      <c r="J25" s="67">
        <f t="shared" si="0"/>
        <v>0</v>
      </c>
      <c r="K25" s="84">
        <v>0.08</v>
      </c>
      <c r="L25" s="67">
        <f t="shared" si="1"/>
        <v>0</v>
      </c>
      <c r="M25" s="68">
        <f t="shared" si="2"/>
        <v>0</v>
      </c>
      <c r="N25" s="24"/>
      <c r="O25" s="66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ht="14.25">
      <c r="A26" s="8">
        <v>19</v>
      </c>
      <c r="B26" s="8" t="s">
        <v>28</v>
      </c>
      <c r="C26" s="8" t="s">
        <v>29</v>
      </c>
      <c r="D26" s="8" t="s">
        <v>39</v>
      </c>
      <c r="E26" s="10">
        <v>0</v>
      </c>
      <c r="F26" s="10" t="s">
        <v>31</v>
      </c>
      <c r="G26" s="8" t="s">
        <v>19</v>
      </c>
      <c r="H26" s="10">
        <v>600</v>
      </c>
      <c r="I26" s="11"/>
      <c r="J26" s="67">
        <f t="shared" si="0"/>
        <v>0</v>
      </c>
      <c r="K26" s="84">
        <v>0.08</v>
      </c>
      <c r="L26" s="67">
        <f t="shared" si="1"/>
        <v>0</v>
      </c>
      <c r="M26" s="68">
        <f t="shared" si="2"/>
        <v>0</v>
      </c>
      <c r="N26" s="24"/>
      <c r="O26" s="66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ht="14.25">
      <c r="A27" s="8">
        <v>20</v>
      </c>
      <c r="B27" s="8" t="s">
        <v>28</v>
      </c>
      <c r="C27" s="8" t="s">
        <v>29</v>
      </c>
      <c r="D27" s="61">
        <v>40</v>
      </c>
      <c r="E27" s="10">
        <v>0</v>
      </c>
      <c r="F27" s="10" t="s">
        <v>31</v>
      </c>
      <c r="G27" s="8" t="s">
        <v>19</v>
      </c>
      <c r="H27" s="10">
        <v>600</v>
      </c>
      <c r="I27" s="11"/>
      <c r="J27" s="67">
        <f t="shared" si="0"/>
        <v>0</v>
      </c>
      <c r="K27" s="84">
        <v>0.08</v>
      </c>
      <c r="L27" s="67">
        <f t="shared" si="1"/>
        <v>0</v>
      </c>
      <c r="M27" s="68">
        <f t="shared" si="2"/>
        <v>0</v>
      </c>
      <c r="N27" s="24"/>
      <c r="O27" s="66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14.25">
      <c r="A28" s="8">
        <v>21</v>
      </c>
      <c r="B28" s="8" t="s">
        <v>28</v>
      </c>
      <c r="C28" s="8" t="s">
        <v>29</v>
      </c>
      <c r="D28" s="8" t="s">
        <v>39</v>
      </c>
      <c r="E28" s="10">
        <v>1</v>
      </c>
      <c r="F28" s="10" t="s">
        <v>31</v>
      </c>
      <c r="G28" s="8" t="s">
        <v>19</v>
      </c>
      <c r="H28" s="10">
        <v>480</v>
      </c>
      <c r="I28" s="11"/>
      <c r="J28" s="67">
        <f t="shared" si="0"/>
        <v>0</v>
      </c>
      <c r="K28" s="84">
        <v>0.08</v>
      </c>
      <c r="L28" s="67">
        <f t="shared" si="1"/>
        <v>0</v>
      </c>
      <c r="M28" s="68">
        <f t="shared" si="2"/>
        <v>0</v>
      </c>
      <c r="N28" s="24"/>
      <c r="O28" s="66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ht="29.25">
      <c r="A29" s="8">
        <v>22</v>
      </c>
      <c r="B29" s="8" t="s">
        <v>37</v>
      </c>
      <c r="C29" s="8" t="s">
        <v>29</v>
      </c>
      <c r="D29" s="8" t="s">
        <v>42</v>
      </c>
      <c r="E29" s="10">
        <v>1</v>
      </c>
      <c r="F29" s="10">
        <v>90</v>
      </c>
      <c r="G29" s="8" t="s">
        <v>19</v>
      </c>
      <c r="H29" s="10">
        <v>720</v>
      </c>
      <c r="I29" s="11"/>
      <c r="J29" s="67">
        <f t="shared" si="0"/>
        <v>0</v>
      </c>
      <c r="K29" s="84">
        <v>0.08</v>
      </c>
      <c r="L29" s="67">
        <f t="shared" si="1"/>
        <v>0</v>
      </c>
      <c r="M29" s="68">
        <f t="shared" si="2"/>
        <v>0</v>
      </c>
      <c r="N29" s="24"/>
      <c r="O29" s="66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ht="14.25">
      <c r="A30" s="8">
        <v>23</v>
      </c>
      <c r="B30" s="8" t="s">
        <v>28</v>
      </c>
      <c r="C30" s="8" t="s">
        <v>29</v>
      </c>
      <c r="D30" s="10">
        <v>40</v>
      </c>
      <c r="E30" s="10">
        <v>1</v>
      </c>
      <c r="F30" s="10">
        <v>90</v>
      </c>
      <c r="G30" s="8" t="s">
        <v>19</v>
      </c>
      <c r="H30" s="10">
        <v>720</v>
      </c>
      <c r="I30" s="11"/>
      <c r="J30" s="67">
        <f t="shared" si="0"/>
        <v>0</v>
      </c>
      <c r="K30" s="84">
        <v>0.08</v>
      </c>
      <c r="L30" s="67">
        <f t="shared" si="1"/>
        <v>0</v>
      </c>
      <c r="M30" s="68">
        <f t="shared" si="2"/>
        <v>0</v>
      </c>
      <c r="N30" s="24"/>
      <c r="O30" s="66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29.25">
      <c r="A31" s="8">
        <v>24</v>
      </c>
      <c r="B31" s="8" t="s">
        <v>47</v>
      </c>
      <c r="C31" s="8" t="s">
        <v>29</v>
      </c>
      <c r="D31" s="10">
        <v>65</v>
      </c>
      <c r="E31" s="10">
        <v>1</v>
      </c>
      <c r="F31" s="10" t="s">
        <v>45</v>
      </c>
      <c r="G31" s="8" t="s">
        <v>19</v>
      </c>
      <c r="H31" s="10">
        <v>36</v>
      </c>
      <c r="I31" s="11"/>
      <c r="J31" s="67">
        <f t="shared" si="0"/>
        <v>0</v>
      </c>
      <c r="K31" s="84">
        <v>0.08</v>
      </c>
      <c r="L31" s="67">
        <f t="shared" si="1"/>
        <v>0</v>
      </c>
      <c r="M31" s="68">
        <f t="shared" si="2"/>
        <v>0</v>
      </c>
      <c r="N31" s="24"/>
      <c r="O31" s="66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ht="29.25">
      <c r="A32" s="124">
        <v>25</v>
      </c>
      <c r="B32" s="124" t="s">
        <v>37</v>
      </c>
      <c r="C32" s="124" t="s">
        <v>29</v>
      </c>
      <c r="D32" s="124" t="s">
        <v>48</v>
      </c>
      <c r="E32" s="125">
        <v>2</v>
      </c>
      <c r="F32" s="125">
        <v>90</v>
      </c>
      <c r="G32" s="124" t="s">
        <v>19</v>
      </c>
      <c r="H32" s="125">
        <v>264</v>
      </c>
      <c r="I32" s="127"/>
      <c r="J32" s="67">
        <f t="shared" si="0"/>
        <v>0</v>
      </c>
      <c r="K32" s="128">
        <v>0.08</v>
      </c>
      <c r="L32" s="67">
        <f t="shared" si="1"/>
        <v>0</v>
      </c>
      <c r="M32" s="68">
        <f t="shared" si="2"/>
        <v>0</v>
      </c>
      <c r="N32" s="117"/>
      <c r="O32" s="121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14.25">
      <c r="A33" s="8">
        <v>26</v>
      </c>
      <c r="B33" s="8" t="s">
        <v>49</v>
      </c>
      <c r="C33" s="8" t="s">
        <v>29</v>
      </c>
      <c r="D33" s="10">
        <v>40</v>
      </c>
      <c r="E33" s="10">
        <v>2</v>
      </c>
      <c r="F33" s="10" t="s">
        <v>45</v>
      </c>
      <c r="G33" s="8" t="s">
        <v>19</v>
      </c>
      <c r="H33" s="10">
        <v>816</v>
      </c>
      <c r="I33" s="11"/>
      <c r="J33" s="67">
        <f t="shared" si="0"/>
        <v>0</v>
      </c>
      <c r="K33" s="84">
        <v>0.08</v>
      </c>
      <c r="L33" s="67">
        <f t="shared" si="1"/>
        <v>0</v>
      </c>
      <c r="M33" s="68">
        <f t="shared" si="2"/>
        <v>0</v>
      </c>
      <c r="N33" s="24"/>
      <c r="O33" s="66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14.25">
      <c r="A34" s="8">
        <v>27</v>
      </c>
      <c r="B34" s="8" t="s">
        <v>50</v>
      </c>
      <c r="C34" s="8" t="s">
        <v>51</v>
      </c>
      <c r="D34" s="8" t="s">
        <v>51</v>
      </c>
      <c r="E34" s="10" t="s">
        <v>36</v>
      </c>
      <c r="F34" s="10" t="s">
        <v>52</v>
      </c>
      <c r="G34" s="8" t="s">
        <v>19</v>
      </c>
      <c r="H34" s="10">
        <v>108</v>
      </c>
      <c r="I34" s="11"/>
      <c r="J34" s="67">
        <f t="shared" si="0"/>
        <v>0</v>
      </c>
      <c r="K34" s="84">
        <v>0.08</v>
      </c>
      <c r="L34" s="67">
        <f t="shared" si="1"/>
        <v>0</v>
      </c>
      <c r="M34" s="68">
        <f t="shared" si="2"/>
        <v>0</v>
      </c>
      <c r="N34" s="24"/>
      <c r="O34" s="66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14.25">
      <c r="A35" s="8">
        <v>28</v>
      </c>
      <c r="B35" s="8" t="s">
        <v>50</v>
      </c>
      <c r="C35" s="8" t="s">
        <v>51</v>
      </c>
      <c r="D35" s="8" t="s">
        <v>51</v>
      </c>
      <c r="E35" s="10" t="s">
        <v>40</v>
      </c>
      <c r="F35" s="10" t="s">
        <v>52</v>
      </c>
      <c r="G35" s="8" t="s">
        <v>19</v>
      </c>
      <c r="H35" s="10">
        <v>240</v>
      </c>
      <c r="I35" s="11"/>
      <c r="J35" s="67">
        <f t="shared" si="0"/>
        <v>0</v>
      </c>
      <c r="K35" s="84">
        <v>0.08</v>
      </c>
      <c r="L35" s="67">
        <f t="shared" si="1"/>
        <v>0</v>
      </c>
      <c r="M35" s="68">
        <f t="shared" si="2"/>
        <v>0</v>
      </c>
      <c r="N35" s="24"/>
      <c r="O35" s="66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4.25">
      <c r="A36" s="8">
        <v>29</v>
      </c>
      <c r="B36" s="8" t="s">
        <v>50</v>
      </c>
      <c r="C36" s="8" t="s">
        <v>51</v>
      </c>
      <c r="D36" s="8" t="s">
        <v>51</v>
      </c>
      <c r="E36" s="10">
        <v>1</v>
      </c>
      <c r="F36" s="10" t="s">
        <v>52</v>
      </c>
      <c r="G36" s="8" t="s">
        <v>19</v>
      </c>
      <c r="H36" s="10">
        <v>108</v>
      </c>
      <c r="I36" s="11"/>
      <c r="J36" s="67">
        <f t="shared" si="0"/>
        <v>0</v>
      </c>
      <c r="K36" s="84">
        <v>0.08</v>
      </c>
      <c r="L36" s="67">
        <f t="shared" si="1"/>
        <v>0</v>
      </c>
      <c r="M36" s="68">
        <f t="shared" si="2"/>
        <v>0</v>
      </c>
      <c r="N36" s="24"/>
      <c r="O36" s="66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15" ht="20.25" customHeight="1">
      <c r="A37" s="148" t="s">
        <v>112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</row>
    <row r="38" spans="1:256" ht="14.25">
      <c r="A38" s="149" t="s">
        <v>0</v>
      </c>
      <c r="B38" s="151" t="s">
        <v>1</v>
      </c>
      <c r="C38" s="151"/>
      <c r="D38" s="151"/>
      <c r="E38" s="151"/>
      <c r="F38" s="151"/>
      <c r="G38" s="152" t="s">
        <v>2</v>
      </c>
      <c r="H38" s="154" t="s">
        <v>3</v>
      </c>
      <c r="I38" s="156" t="s">
        <v>4</v>
      </c>
      <c r="J38" s="158" t="s">
        <v>5</v>
      </c>
      <c r="K38" s="160" t="s">
        <v>97</v>
      </c>
      <c r="L38" s="158" t="s">
        <v>6</v>
      </c>
      <c r="M38" s="162" t="s">
        <v>7</v>
      </c>
      <c r="N38" s="164" t="s">
        <v>95</v>
      </c>
      <c r="O38" s="164" t="s">
        <v>96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4.25">
      <c r="A39" s="150"/>
      <c r="B39" s="143" t="s">
        <v>8</v>
      </c>
      <c r="C39" s="144"/>
      <c r="D39" s="145"/>
      <c r="E39" s="146" t="s">
        <v>9</v>
      </c>
      <c r="F39" s="147"/>
      <c r="G39" s="153"/>
      <c r="H39" s="155"/>
      <c r="I39" s="157"/>
      <c r="J39" s="159"/>
      <c r="K39" s="161"/>
      <c r="L39" s="159"/>
      <c r="M39" s="163"/>
      <c r="N39" s="165"/>
      <c r="O39" s="165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15" s="7" customFormat="1" ht="18">
      <c r="A40" s="150"/>
      <c r="B40" s="4" t="s">
        <v>10</v>
      </c>
      <c r="C40" s="4" t="s">
        <v>11</v>
      </c>
      <c r="D40" s="4" t="s">
        <v>12</v>
      </c>
      <c r="E40" s="5" t="s">
        <v>13</v>
      </c>
      <c r="F40" s="6" t="str">
        <f>D40</f>
        <v>Dł. [mm]</v>
      </c>
      <c r="G40" s="153"/>
      <c r="H40" s="155"/>
      <c r="I40" s="157"/>
      <c r="J40" s="159"/>
      <c r="K40" s="161"/>
      <c r="L40" s="159"/>
      <c r="M40" s="163"/>
      <c r="N40" s="165"/>
      <c r="O40" s="165"/>
    </row>
    <row r="41" spans="1:15" ht="14.25">
      <c r="A41" s="107">
        <v>30</v>
      </c>
      <c r="B41" s="24" t="s">
        <v>28</v>
      </c>
      <c r="C41" s="24" t="s">
        <v>29</v>
      </c>
      <c r="D41" s="25" t="s">
        <v>32</v>
      </c>
      <c r="E41" s="24" t="s">
        <v>33</v>
      </c>
      <c r="F41" s="26" t="s">
        <v>43</v>
      </c>
      <c r="G41" s="24" t="s">
        <v>19</v>
      </c>
      <c r="H41" s="10">
        <v>120</v>
      </c>
      <c r="I41" s="11"/>
      <c r="J41" s="74">
        <f>ROUND(I41*(1+K41),2)</f>
        <v>0</v>
      </c>
      <c r="K41" s="87">
        <v>0.08</v>
      </c>
      <c r="L41" s="74">
        <f>ROUND(I41*H41,2)</f>
        <v>0</v>
      </c>
      <c r="M41" s="75">
        <f>ROUND(L41*(1+K41),2)</f>
        <v>0</v>
      </c>
      <c r="N41" s="66"/>
      <c r="O41" s="62"/>
    </row>
    <row r="42" spans="1:15" ht="19.5">
      <c r="A42" s="107">
        <v>31</v>
      </c>
      <c r="B42" s="24" t="s">
        <v>54</v>
      </c>
      <c r="C42" s="24" t="s">
        <v>29</v>
      </c>
      <c r="D42" s="25" t="s">
        <v>32</v>
      </c>
      <c r="E42" s="24" t="s">
        <v>40</v>
      </c>
      <c r="F42" s="26" t="s">
        <v>43</v>
      </c>
      <c r="G42" s="24" t="s">
        <v>19</v>
      </c>
      <c r="H42" s="27">
        <v>480</v>
      </c>
      <c r="I42" s="56"/>
      <c r="J42" s="74">
        <f>ROUND(I42*(1+K42),2)</f>
        <v>0</v>
      </c>
      <c r="K42" s="87">
        <v>0.08</v>
      </c>
      <c r="L42" s="74">
        <f>ROUND(I42*H42,2)</f>
        <v>0</v>
      </c>
      <c r="M42" s="75">
        <f>ROUND(L42*(1+K42),2)</f>
        <v>0</v>
      </c>
      <c r="N42" s="66"/>
      <c r="O42" s="62"/>
    </row>
    <row r="43" spans="1:15" ht="14.25">
      <c r="A43" s="107">
        <v>32</v>
      </c>
      <c r="B43" s="24" t="s">
        <v>28</v>
      </c>
      <c r="C43" s="24" t="s">
        <v>29</v>
      </c>
      <c r="D43" s="25" t="s">
        <v>32</v>
      </c>
      <c r="E43" s="24" t="s">
        <v>36</v>
      </c>
      <c r="F43" s="26" t="s">
        <v>43</v>
      </c>
      <c r="G43" s="24" t="s">
        <v>19</v>
      </c>
      <c r="H43" s="27">
        <v>144</v>
      </c>
      <c r="I43" s="56"/>
      <c r="J43" s="74">
        <f>ROUND(I43*(1+K43),2)</f>
        <v>0</v>
      </c>
      <c r="K43" s="87">
        <v>0.08</v>
      </c>
      <c r="L43" s="74">
        <f>ROUND(I43*H43,2)</f>
        <v>0</v>
      </c>
      <c r="M43" s="75">
        <f>ROUND(L43*(1+K43),2)</f>
        <v>0</v>
      </c>
      <c r="N43" s="121"/>
      <c r="O43" s="122"/>
    </row>
    <row r="44" spans="1:15" ht="19.5">
      <c r="A44" s="107">
        <v>33</v>
      </c>
      <c r="B44" s="117" t="s">
        <v>54</v>
      </c>
      <c r="C44" s="117" t="s">
        <v>29</v>
      </c>
      <c r="D44" s="129">
        <v>40</v>
      </c>
      <c r="E44" s="129">
        <v>40</v>
      </c>
      <c r="F44" s="129" t="s">
        <v>55</v>
      </c>
      <c r="G44" s="117" t="s">
        <v>19</v>
      </c>
      <c r="H44" s="130">
        <v>312</v>
      </c>
      <c r="I44" s="131"/>
      <c r="J44" s="74">
        <f>ROUND(I44*(1+K44),2)</f>
        <v>0</v>
      </c>
      <c r="K44" s="120">
        <v>0.08</v>
      </c>
      <c r="L44" s="74">
        <f>ROUND(I44*H44,2)</f>
        <v>0</v>
      </c>
      <c r="M44" s="75">
        <f>ROUND(L44*(1+K44),2)</f>
        <v>0</v>
      </c>
      <c r="N44" s="121"/>
      <c r="O44" s="122"/>
    </row>
    <row r="45" spans="1:15" ht="19.5">
      <c r="A45" s="107">
        <v>34</v>
      </c>
      <c r="B45" s="24" t="s">
        <v>54</v>
      </c>
      <c r="C45" s="24" t="s">
        <v>29</v>
      </c>
      <c r="D45" s="24" t="s">
        <v>42</v>
      </c>
      <c r="E45" s="26">
        <v>0</v>
      </c>
      <c r="F45" s="26">
        <v>90</v>
      </c>
      <c r="G45" s="29" t="s">
        <v>19</v>
      </c>
      <c r="H45" s="28">
        <v>480</v>
      </c>
      <c r="I45" s="57"/>
      <c r="J45" s="74">
        <f>ROUND(I45*(1+K45),2)</f>
        <v>0</v>
      </c>
      <c r="K45" s="87">
        <v>0.08</v>
      </c>
      <c r="L45" s="74">
        <f>ROUND(I45*H45,2)</f>
        <v>0</v>
      </c>
      <c r="M45" s="75">
        <f>ROUND(L45*(1+K45),2)</f>
        <v>0</v>
      </c>
      <c r="N45" s="66"/>
      <c r="O45" s="62"/>
    </row>
    <row r="46" spans="1:15" ht="22.5" customHeight="1">
      <c r="A46" s="148" t="s">
        <v>105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</row>
    <row r="47" spans="1:256" ht="14.25">
      <c r="A47" s="149" t="s">
        <v>0</v>
      </c>
      <c r="B47" s="151" t="s">
        <v>1</v>
      </c>
      <c r="C47" s="151"/>
      <c r="D47" s="151"/>
      <c r="E47" s="151"/>
      <c r="F47" s="151"/>
      <c r="G47" s="152" t="s">
        <v>2</v>
      </c>
      <c r="H47" s="154" t="s">
        <v>3</v>
      </c>
      <c r="I47" s="156" t="s">
        <v>4</v>
      </c>
      <c r="J47" s="158" t="s">
        <v>5</v>
      </c>
      <c r="K47" s="160" t="s">
        <v>97</v>
      </c>
      <c r="L47" s="162" t="s">
        <v>6</v>
      </c>
      <c r="M47" s="166" t="s">
        <v>7</v>
      </c>
      <c r="N47" s="164" t="s">
        <v>95</v>
      </c>
      <c r="O47" s="164" t="s">
        <v>96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4.25">
      <c r="A48" s="150"/>
      <c r="B48" s="143" t="s">
        <v>8</v>
      </c>
      <c r="C48" s="144"/>
      <c r="D48" s="145"/>
      <c r="E48" s="146" t="s">
        <v>9</v>
      </c>
      <c r="F48" s="147"/>
      <c r="G48" s="153"/>
      <c r="H48" s="155"/>
      <c r="I48" s="157"/>
      <c r="J48" s="159"/>
      <c r="K48" s="161"/>
      <c r="L48" s="163"/>
      <c r="M48" s="167"/>
      <c r="N48" s="165"/>
      <c r="O48" s="165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15" s="7" customFormat="1" ht="18">
      <c r="A49" s="150"/>
      <c r="B49" s="4" t="s">
        <v>10</v>
      </c>
      <c r="C49" s="4" t="s">
        <v>11</v>
      </c>
      <c r="D49" s="4" t="s">
        <v>12</v>
      </c>
      <c r="E49" s="5" t="s">
        <v>13</v>
      </c>
      <c r="F49" s="6" t="str">
        <f>D49</f>
        <v>Dł. [mm]</v>
      </c>
      <c r="G49" s="153"/>
      <c r="H49" s="155"/>
      <c r="I49" s="157"/>
      <c r="J49" s="159"/>
      <c r="K49" s="161"/>
      <c r="L49" s="163"/>
      <c r="M49" s="167"/>
      <c r="N49" s="165"/>
      <c r="O49" s="165"/>
    </row>
    <row r="50" spans="1:15" ht="29.25">
      <c r="A50" s="61">
        <v>35</v>
      </c>
      <c r="B50" s="8" t="s">
        <v>56</v>
      </c>
      <c r="C50" s="8" t="s">
        <v>57</v>
      </c>
      <c r="D50" s="8" t="s">
        <v>58</v>
      </c>
      <c r="E50" s="10" t="s">
        <v>27</v>
      </c>
      <c r="F50" s="9" t="s">
        <v>26</v>
      </c>
      <c r="G50" s="8" t="s">
        <v>19</v>
      </c>
      <c r="H50" s="10">
        <v>72</v>
      </c>
      <c r="I50" s="11"/>
      <c r="J50" s="74">
        <f>ROUND(I50*(1+K50),2)</f>
        <v>0</v>
      </c>
      <c r="K50" s="87">
        <v>0.08</v>
      </c>
      <c r="L50" s="75">
        <f>ROUND(I50*H50,2)</f>
        <v>0</v>
      </c>
      <c r="M50" s="74">
        <f>ROUND(L50*(1+K50),2)</f>
        <v>0</v>
      </c>
      <c r="N50" s="24"/>
      <c r="O50" s="62"/>
    </row>
    <row r="51" spans="1:15" ht="29.25">
      <c r="A51" s="59">
        <v>36</v>
      </c>
      <c r="B51" s="33" t="s">
        <v>56</v>
      </c>
      <c r="C51" s="33" t="s">
        <v>57</v>
      </c>
      <c r="D51" s="33" t="s">
        <v>58</v>
      </c>
      <c r="E51" s="34" t="s">
        <v>33</v>
      </c>
      <c r="F51" s="35" t="s">
        <v>26</v>
      </c>
      <c r="G51" s="33" t="s">
        <v>19</v>
      </c>
      <c r="H51" s="27">
        <v>72</v>
      </c>
      <c r="I51" s="36"/>
      <c r="J51" s="74">
        <f>ROUND(I51*(1+K51),2)</f>
        <v>0</v>
      </c>
      <c r="K51" s="87">
        <v>0.08</v>
      </c>
      <c r="L51" s="75">
        <f>ROUND(I51*H51,2)</f>
        <v>0</v>
      </c>
      <c r="M51" s="74">
        <f>ROUND(L51*(1+K51),2)</f>
        <v>0</v>
      </c>
      <c r="N51" s="24"/>
      <c r="O51" s="62"/>
    </row>
    <row r="52" spans="1:15" ht="19.5">
      <c r="A52" s="132">
        <v>37</v>
      </c>
      <c r="B52" s="133" t="s">
        <v>59</v>
      </c>
      <c r="C52" s="133" t="s">
        <v>60</v>
      </c>
      <c r="D52" s="133" t="s">
        <v>61</v>
      </c>
      <c r="E52" s="134" t="s">
        <v>33</v>
      </c>
      <c r="F52" s="135" t="s">
        <v>26</v>
      </c>
      <c r="G52" s="133" t="s">
        <v>19</v>
      </c>
      <c r="H52" s="136">
        <v>72</v>
      </c>
      <c r="I52" s="137"/>
      <c r="J52" s="74">
        <f>ROUND(I52*(1+K52),2)</f>
        <v>0</v>
      </c>
      <c r="K52" s="120">
        <v>0.08</v>
      </c>
      <c r="L52" s="75">
        <f>ROUND(I52*H52,2)</f>
        <v>0</v>
      </c>
      <c r="M52" s="74">
        <f>ROUND(L52*(1+K52),2)</f>
        <v>0</v>
      </c>
      <c r="N52" s="121"/>
      <c r="O52" s="122"/>
    </row>
    <row r="53" spans="1:15" ht="14.25">
      <c r="A53" s="148" t="s">
        <v>113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</row>
    <row r="54" spans="1:15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</row>
    <row r="55" spans="1:256" ht="14.25">
      <c r="A55" s="149" t="s">
        <v>0</v>
      </c>
      <c r="B55" s="151" t="s">
        <v>1</v>
      </c>
      <c r="C55" s="151"/>
      <c r="D55" s="151"/>
      <c r="E55" s="151"/>
      <c r="F55" s="151"/>
      <c r="G55" s="152" t="s">
        <v>2</v>
      </c>
      <c r="H55" s="154" t="s">
        <v>3</v>
      </c>
      <c r="I55" s="156" t="s">
        <v>4</v>
      </c>
      <c r="J55" s="158" t="s">
        <v>5</v>
      </c>
      <c r="K55" s="160" t="s">
        <v>97</v>
      </c>
      <c r="L55" s="158" t="s">
        <v>6</v>
      </c>
      <c r="M55" s="158" t="s">
        <v>7</v>
      </c>
      <c r="N55" s="142" t="s">
        <v>95</v>
      </c>
      <c r="O55" s="142" t="s">
        <v>96</v>
      </c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14.25">
      <c r="A56" s="150"/>
      <c r="B56" s="143" t="s">
        <v>8</v>
      </c>
      <c r="C56" s="144"/>
      <c r="D56" s="145"/>
      <c r="E56" s="146" t="s">
        <v>9</v>
      </c>
      <c r="F56" s="147"/>
      <c r="G56" s="153"/>
      <c r="H56" s="155"/>
      <c r="I56" s="157"/>
      <c r="J56" s="159"/>
      <c r="K56" s="161"/>
      <c r="L56" s="159"/>
      <c r="M56" s="159"/>
      <c r="N56" s="142"/>
      <c r="O56" s="142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15" s="7" customFormat="1" ht="18">
      <c r="A57" s="150"/>
      <c r="B57" s="4" t="s">
        <v>10</v>
      </c>
      <c r="C57" s="4" t="s">
        <v>11</v>
      </c>
      <c r="D57" s="4" t="s">
        <v>12</v>
      </c>
      <c r="E57" s="5" t="s">
        <v>13</v>
      </c>
      <c r="F57" s="6" t="str">
        <f>D57</f>
        <v>Dł. [mm]</v>
      </c>
      <c r="G57" s="153"/>
      <c r="H57" s="155"/>
      <c r="I57" s="157"/>
      <c r="J57" s="159"/>
      <c r="K57" s="161"/>
      <c r="L57" s="159"/>
      <c r="M57" s="159"/>
      <c r="N57" s="142"/>
      <c r="O57" s="142"/>
    </row>
    <row r="58" spans="1:15" ht="14.25">
      <c r="A58" s="107">
        <v>38</v>
      </c>
      <c r="B58" s="24" t="s">
        <v>28</v>
      </c>
      <c r="C58" s="24" t="s">
        <v>29</v>
      </c>
      <c r="D58" s="26">
        <v>17</v>
      </c>
      <c r="E58" s="24" t="s">
        <v>27</v>
      </c>
      <c r="F58" s="25" t="s">
        <v>43</v>
      </c>
      <c r="G58" s="24" t="s">
        <v>19</v>
      </c>
      <c r="H58" s="10">
        <v>120</v>
      </c>
      <c r="I58" s="11"/>
      <c r="J58" s="74">
        <f>ROUND(I58*(1+K58),2)</f>
        <v>0</v>
      </c>
      <c r="K58" s="87">
        <v>0.08</v>
      </c>
      <c r="L58" s="74">
        <f>ROUND(I58*H58,2)</f>
        <v>0</v>
      </c>
      <c r="M58" s="74">
        <f>ROUND(L58*(1+K58),2)</f>
        <v>0</v>
      </c>
      <c r="N58" s="29"/>
      <c r="O58" s="62"/>
    </row>
    <row r="59" spans="1:15" ht="14.25">
      <c r="A59" s="107">
        <v>39</v>
      </c>
      <c r="B59" s="24" t="s">
        <v>28</v>
      </c>
      <c r="C59" s="24" t="s">
        <v>29</v>
      </c>
      <c r="D59" s="25">
        <v>17</v>
      </c>
      <c r="E59" s="24" t="s">
        <v>33</v>
      </c>
      <c r="F59" s="25" t="s">
        <v>43</v>
      </c>
      <c r="G59" s="24" t="s">
        <v>19</v>
      </c>
      <c r="H59" s="27">
        <v>120</v>
      </c>
      <c r="I59" s="56"/>
      <c r="J59" s="74">
        <f>ROUND(I59*(1+K59),2)</f>
        <v>0</v>
      </c>
      <c r="K59" s="87">
        <v>0.08</v>
      </c>
      <c r="L59" s="74">
        <f>ROUND(I59*H59,2)</f>
        <v>0</v>
      </c>
      <c r="M59" s="74">
        <f>ROUND(L59*(1+K59),2)</f>
        <v>0</v>
      </c>
      <c r="N59" s="29"/>
      <c r="O59" s="62"/>
    </row>
    <row r="60" spans="1:15" ht="14.25">
      <c r="A60" s="138">
        <v>40</v>
      </c>
      <c r="B60" s="117" t="s">
        <v>28</v>
      </c>
      <c r="C60" s="117" t="s">
        <v>29</v>
      </c>
      <c r="D60" s="118" t="s">
        <v>32</v>
      </c>
      <c r="E60" s="117" t="s">
        <v>40</v>
      </c>
      <c r="F60" s="118" t="s">
        <v>43</v>
      </c>
      <c r="G60" s="117" t="s">
        <v>19</v>
      </c>
      <c r="H60" s="136">
        <v>120</v>
      </c>
      <c r="I60" s="139"/>
      <c r="J60" s="74">
        <f>ROUND(I60*(1+K60),2)</f>
        <v>0</v>
      </c>
      <c r="K60" s="120">
        <v>0.08</v>
      </c>
      <c r="L60" s="74">
        <f>ROUND(I60*H60,2)</f>
        <v>0</v>
      </c>
      <c r="M60" s="74">
        <f>ROUND(L60*(1+K60),2)</f>
        <v>0</v>
      </c>
      <c r="N60" s="140"/>
      <c r="O60" s="122"/>
    </row>
    <row r="61" spans="1:15" ht="14.25">
      <c r="A61" s="107">
        <v>41</v>
      </c>
      <c r="B61" s="24" t="s">
        <v>28</v>
      </c>
      <c r="C61" s="24" t="s">
        <v>29</v>
      </c>
      <c r="D61" s="25" t="s">
        <v>32</v>
      </c>
      <c r="E61" s="24" t="s">
        <v>36</v>
      </c>
      <c r="F61" s="26" t="s">
        <v>43</v>
      </c>
      <c r="G61" s="24" t="s">
        <v>19</v>
      </c>
      <c r="H61" s="27">
        <v>120</v>
      </c>
      <c r="I61" s="56"/>
      <c r="J61" s="74">
        <f>ROUND(I61*(1+K61),2)</f>
        <v>0</v>
      </c>
      <c r="K61" s="87">
        <v>0.08</v>
      </c>
      <c r="L61" s="74">
        <f>ROUND(I61*H61,2)</f>
        <v>0</v>
      </c>
      <c r="M61" s="74">
        <f>ROUND(L61*(1+K61),2)</f>
        <v>0</v>
      </c>
      <c r="N61" s="29"/>
      <c r="O61" s="62"/>
    </row>
    <row r="62" spans="1:15" ht="14.25">
      <c r="A62" s="14"/>
      <c r="B62" s="168"/>
      <c r="C62" s="168"/>
      <c r="D62" s="168"/>
      <c r="E62" s="168"/>
      <c r="F62" s="168"/>
      <c r="G62" s="168"/>
      <c r="H62" s="168"/>
      <c r="I62" s="168"/>
      <c r="J62" s="76"/>
      <c r="K62" s="87" t="s">
        <v>53</v>
      </c>
      <c r="L62" s="77">
        <f>SUM(L58:L61)</f>
        <v>0</v>
      </c>
      <c r="M62" s="77">
        <f>SUM(M58:M61)</f>
        <v>0</v>
      </c>
      <c r="N62" s="29"/>
      <c r="O62" s="62"/>
    </row>
    <row r="63" spans="1:14" ht="24.75" customHeight="1">
      <c r="A63" s="14"/>
      <c r="B63" s="14"/>
      <c r="C63" s="14"/>
      <c r="D63" s="14"/>
      <c r="E63" s="37"/>
      <c r="F63" s="38"/>
      <c r="G63" s="14"/>
      <c r="H63" s="14"/>
      <c r="I63" s="39"/>
      <c r="J63" s="169"/>
      <c r="K63" s="169"/>
      <c r="L63" s="169"/>
      <c r="M63" s="79" t="s">
        <v>62</v>
      </c>
      <c r="N63" s="65"/>
    </row>
    <row r="64" spans="1:14" ht="14.25">
      <c r="A64" s="14"/>
      <c r="B64" s="14"/>
      <c r="C64" s="14"/>
      <c r="D64" s="14"/>
      <c r="E64" s="37"/>
      <c r="F64" s="38"/>
      <c r="G64" s="14"/>
      <c r="H64" s="14"/>
      <c r="I64" s="39"/>
      <c r="J64" s="73"/>
      <c r="K64" s="88"/>
      <c r="L64" s="73"/>
      <c r="M64" s="78" t="s">
        <v>63</v>
      </c>
      <c r="N64" s="65"/>
    </row>
    <row r="65" spans="1:256" s="93" customFormat="1" ht="11.25">
      <c r="A65" s="97"/>
      <c r="B65" s="97" t="s">
        <v>107</v>
      </c>
      <c r="C65" s="181" t="s">
        <v>106</v>
      </c>
      <c r="D65" s="181"/>
      <c r="E65" s="181"/>
      <c r="F65" s="98"/>
      <c r="G65" s="97"/>
      <c r="H65" s="97"/>
      <c r="I65" s="99"/>
      <c r="J65" s="100"/>
      <c r="K65" s="101"/>
      <c r="L65" s="100"/>
      <c r="M65" s="102"/>
      <c r="N65" s="103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</row>
    <row r="66" spans="1:15" ht="14.25">
      <c r="A66" s="148" t="s">
        <v>103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</row>
    <row r="67" spans="1:256" ht="14.25">
      <c r="A67" s="149" t="s">
        <v>0</v>
      </c>
      <c r="B67" s="151" t="s">
        <v>1</v>
      </c>
      <c r="C67" s="151"/>
      <c r="D67" s="151"/>
      <c r="E67" s="151"/>
      <c r="F67" s="151"/>
      <c r="G67" s="152" t="s">
        <v>2</v>
      </c>
      <c r="H67" s="154" t="s">
        <v>3</v>
      </c>
      <c r="I67" s="156" t="s">
        <v>4</v>
      </c>
      <c r="J67" s="158" t="s">
        <v>5</v>
      </c>
      <c r="K67" s="160" t="s">
        <v>97</v>
      </c>
      <c r="L67" s="158" t="s">
        <v>6</v>
      </c>
      <c r="M67" s="162" t="s">
        <v>7</v>
      </c>
      <c r="N67" s="164" t="s">
        <v>95</v>
      </c>
      <c r="O67" s="164" t="s">
        <v>96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</row>
    <row r="68" spans="1:256" ht="14.25">
      <c r="A68" s="150"/>
      <c r="B68" s="143" t="s">
        <v>8</v>
      </c>
      <c r="C68" s="144"/>
      <c r="D68" s="145"/>
      <c r="E68" s="146" t="s">
        <v>9</v>
      </c>
      <c r="F68" s="147"/>
      <c r="G68" s="153"/>
      <c r="H68" s="155"/>
      <c r="I68" s="157"/>
      <c r="J68" s="159"/>
      <c r="K68" s="161"/>
      <c r="L68" s="159"/>
      <c r="M68" s="163"/>
      <c r="N68" s="165"/>
      <c r="O68" s="165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0"/>
      <c r="IV68" s="60"/>
    </row>
    <row r="69" spans="1:15" s="7" customFormat="1" ht="18">
      <c r="A69" s="150"/>
      <c r="B69" s="4" t="s">
        <v>10</v>
      </c>
      <c r="C69" s="4" t="s">
        <v>11</v>
      </c>
      <c r="D69" s="4" t="s">
        <v>12</v>
      </c>
      <c r="E69" s="5" t="s">
        <v>13</v>
      </c>
      <c r="F69" s="6" t="str">
        <f>D69</f>
        <v>Dł. [mm]</v>
      </c>
      <c r="G69" s="153"/>
      <c r="H69" s="155"/>
      <c r="I69" s="157"/>
      <c r="J69" s="159"/>
      <c r="K69" s="161"/>
      <c r="L69" s="159"/>
      <c r="M69" s="163"/>
      <c r="N69" s="165"/>
      <c r="O69" s="165"/>
    </row>
    <row r="70" spans="1:15" ht="14.25">
      <c r="A70" s="24">
        <v>1</v>
      </c>
      <c r="B70" s="24" t="s">
        <v>28</v>
      </c>
      <c r="C70" s="24" t="s">
        <v>29</v>
      </c>
      <c r="D70" s="24">
        <v>40</v>
      </c>
      <c r="E70" s="24">
        <v>0</v>
      </c>
      <c r="F70" s="25" t="s">
        <v>64</v>
      </c>
      <c r="G70" s="24" t="s">
        <v>19</v>
      </c>
      <c r="H70" s="24">
        <v>480</v>
      </c>
      <c r="I70" s="42"/>
      <c r="J70" s="74">
        <f aca="true" t="shared" si="3" ref="J70:J83">ROUND(I70*(1+K70),2)</f>
        <v>0</v>
      </c>
      <c r="K70" s="87">
        <v>0.08</v>
      </c>
      <c r="L70" s="74">
        <f aca="true" t="shared" si="4" ref="L70:L83">ROUND(I70*H70,2)</f>
        <v>0</v>
      </c>
      <c r="M70" s="75">
        <f aca="true" t="shared" si="5" ref="M70:M83">ROUND(L70*(1+K70),2)</f>
        <v>0</v>
      </c>
      <c r="N70" s="66"/>
      <c r="O70" s="62"/>
    </row>
    <row r="71" spans="1:15" ht="19.5">
      <c r="A71" s="24">
        <v>2</v>
      </c>
      <c r="B71" s="24" t="s">
        <v>23</v>
      </c>
      <c r="C71" s="24" t="s">
        <v>15</v>
      </c>
      <c r="D71" s="24" t="s">
        <v>65</v>
      </c>
      <c r="E71" s="24" t="s">
        <v>25</v>
      </c>
      <c r="F71" s="25" t="s">
        <v>66</v>
      </c>
      <c r="G71" s="24" t="s">
        <v>19</v>
      </c>
      <c r="H71" s="24">
        <v>12</v>
      </c>
      <c r="I71" s="42"/>
      <c r="J71" s="74">
        <f t="shared" si="3"/>
        <v>0</v>
      </c>
      <c r="K71" s="87">
        <v>0.08</v>
      </c>
      <c r="L71" s="74">
        <f t="shared" si="4"/>
        <v>0</v>
      </c>
      <c r="M71" s="75">
        <f t="shared" si="5"/>
        <v>0</v>
      </c>
      <c r="N71" s="66"/>
      <c r="O71" s="62"/>
    </row>
    <row r="72" spans="1:15" ht="19.5">
      <c r="A72" s="24">
        <v>3</v>
      </c>
      <c r="B72" s="24" t="s">
        <v>23</v>
      </c>
      <c r="C72" s="24" t="s">
        <v>15</v>
      </c>
      <c r="D72" s="24" t="s">
        <v>35</v>
      </c>
      <c r="E72" s="24" t="s">
        <v>27</v>
      </c>
      <c r="F72" s="25" t="s">
        <v>66</v>
      </c>
      <c r="G72" s="24" t="s">
        <v>19</v>
      </c>
      <c r="H72" s="24">
        <v>324</v>
      </c>
      <c r="I72" s="42"/>
      <c r="J72" s="74">
        <f t="shared" si="3"/>
        <v>0</v>
      </c>
      <c r="K72" s="87">
        <v>0.08</v>
      </c>
      <c r="L72" s="74">
        <f t="shared" si="4"/>
        <v>0</v>
      </c>
      <c r="M72" s="75">
        <f t="shared" si="5"/>
        <v>0</v>
      </c>
      <c r="N72" s="66"/>
      <c r="O72" s="62"/>
    </row>
    <row r="73" spans="1:15" ht="19.5">
      <c r="A73" s="29">
        <v>4</v>
      </c>
      <c r="B73" s="24" t="s">
        <v>23</v>
      </c>
      <c r="C73" s="24" t="s">
        <v>15</v>
      </c>
      <c r="D73" s="24" t="s">
        <v>67</v>
      </c>
      <c r="E73" s="24" t="s">
        <v>33</v>
      </c>
      <c r="F73" s="25" t="s">
        <v>66</v>
      </c>
      <c r="G73" s="29" t="s">
        <v>19</v>
      </c>
      <c r="H73" s="29">
        <v>1008</v>
      </c>
      <c r="I73" s="43"/>
      <c r="J73" s="74">
        <f t="shared" si="3"/>
        <v>0</v>
      </c>
      <c r="K73" s="87">
        <v>0.08</v>
      </c>
      <c r="L73" s="74">
        <f t="shared" si="4"/>
        <v>0</v>
      </c>
      <c r="M73" s="75">
        <f t="shared" si="5"/>
        <v>0</v>
      </c>
      <c r="N73" s="66"/>
      <c r="O73" s="62"/>
    </row>
    <row r="74" spans="1:15" ht="19.5">
      <c r="A74" s="24">
        <v>5</v>
      </c>
      <c r="B74" s="24" t="s">
        <v>23</v>
      </c>
      <c r="C74" s="24" t="s">
        <v>15</v>
      </c>
      <c r="D74" s="26">
        <v>19</v>
      </c>
      <c r="E74" s="24" t="s">
        <v>33</v>
      </c>
      <c r="F74" s="25" t="s">
        <v>66</v>
      </c>
      <c r="G74" s="24" t="s">
        <v>19</v>
      </c>
      <c r="H74" s="24">
        <v>960</v>
      </c>
      <c r="I74" s="42"/>
      <c r="J74" s="74">
        <f t="shared" si="3"/>
        <v>0</v>
      </c>
      <c r="K74" s="87">
        <v>0.08</v>
      </c>
      <c r="L74" s="74">
        <f t="shared" si="4"/>
        <v>0</v>
      </c>
      <c r="M74" s="75">
        <f t="shared" si="5"/>
        <v>0</v>
      </c>
      <c r="N74" s="66"/>
      <c r="O74" s="62"/>
    </row>
    <row r="75" spans="1:15" ht="19.5">
      <c r="A75" s="117">
        <v>6</v>
      </c>
      <c r="B75" s="117" t="s">
        <v>23</v>
      </c>
      <c r="C75" s="117" t="s">
        <v>15</v>
      </c>
      <c r="D75" s="129">
        <v>19</v>
      </c>
      <c r="E75" s="117" t="s">
        <v>36</v>
      </c>
      <c r="F75" s="118" t="s">
        <v>66</v>
      </c>
      <c r="G75" s="117" t="s">
        <v>19</v>
      </c>
      <c r="H75" s="117">
        <v>2040</v>
      </c>
      <c r="I75" s="119"/>
      <c r="J75" s="74">
        <f t="shared" si="3"/>
        <v>0</v>
      </c>
      <c r="K75" s="120">
        <v>0.08</v>
      </c>
      <c r="L75" s="74">
        <f t="shared" si="4"/>
        <v>0</v>
      </c>
      <c r="M75" s="75">
        <f t="shared" si="5"/>
        <v>0</v>
      </c>
      <c r="N75" s="121"/>
      <c r="O75" s="122"/>
    </row>
    <row r="76" spans="1:15" ht="19.5">
      <c r="A76" s="117">
        <v>7</v>
      </c>
      <c r="B76" s="117" t="s">
        <v>23</v>
      </c>
      <c r="C76" s="117" t="s">
        <v>15</v>
      </c>
      <c r="D76" s="117" t="s">
        <v>68</v>
      </c>
      <c r="E76" s="117" t="s">
        <v>36</v>
      </c>
      <c r="F76" s="118" t="s">
        <v>66</v>
      </c>
      <c r="G76" s="117" t="s">
        <v>19</v>
      </c>
      <c r="H76" s="117">
        <v>2040</v>
      </c>
      <c r="I76" s="119"/>
      <c r="J76" s="74">
        <f t="shared" si="3"/>
        <v>0</v>
      </c>
      <c r="K76" s="120">
        <v>0.08</v>
      </c>
      <c r="L76" s="74">
        <f t="shared" si="4"/>
        <v>0</v>
      </c>
      <c r="M76" s="75">
        <f t="shared" si="5"/>
        <v>0</v>
      </c>
      <c r="N76" s="121"/>
      <c r="O76" s="122"/>
    </row>
    <row r="77" spans="1:15" ht="19.5">
      <c r="A77" s="24">
        <v>8</v>
      </c>
      <c r="B77" s="24" t="s">
        <v>23</v>
      </c>
      <c r="C77" s="24" t="s">
        <v>15</v>
      </c>
      <c r="D77" s="24" t="s">
        <v>68</v>
      </c>
      <c r="E77" s="24" t="s">
        <v>40</v>
      </c>
      <c r="F77" s="25" t="s">
        <v>66</v>
      </c>
      <c r="G77" s="24" t="s">
        <v>19</v>
      </c>
      <c r="H77" s="24">
        <v>1560</v>
      </c>
      <c r="I77" s="42"/>
      <c r="J77" s="74">
        <f t="shared" si="3"/>
        <v>0</v>
      </c>
      <c r="K77" s="87">
        <v>0.08</v>
      </c>
      <c r="L77" s="74">
        <f t="shared" si="4"/>
        <v>0</v>
      </c>
      <c r="M77" s="75">
        <f t="shared" si="5"/>
        <v>0</v>
      </c>
      <c r="N77" s="66"/>
      <c r="O77" s="62"/>
    </row>
    <row r="78" spans="1:15" ht="19.5">
      <c r="A78" s="24">
        <v>9</v>
      </c>
      <c r="B78" s="24" t="s">
        <v>23</v>
      </c>
      <c r="C78" s="24" t="s">
        <v>15</v>
      </c>
      <c r="D78" s="26">
        <v>30</v>
      </c>
      <c r="E78" s="24" t="s">
        <v>40</v>
      </c>
      <c r="F78" s="26">
        <v>75</v>
      </c>
      <c r="G78" s="24" t="s">
        <v>19</v>
      </c>
      <c r="H78" s="24">
        <v>960</v>
      </c>
      <c r="I78" s="42"/>
      <c r="J78" s="74">
        <f t="shared" si="3"/>
        <v>0</v>
      </c>
      <c r="K78" s="87">
        <v>0.08</v>
      </c>
      <c r="L78" s="74">
        <f t="shared" si="4"/>
        <v>0</v>
      </c>
      <c r="M78" s="75">
        <f t="shared" si="5"/>
        <v>0</v>
      </c>
      <c r="N78" s="66"/>
      <c r="O78" s="62"/>
    </row>
    <row r="79" spans="1:15" ht="19.5">
      <c r="A79" s="24">
        <v>10</v>
      </c>
      <c r="B79" s="24" t="s">
        <v>23</v>
      </c>
      <c r="C79" s="24" t="s">
        <v>15</v>
      </c>
      <c r="D79" s="24" t="s">
        <v>69</v>
      </c>
      <c r="E79" s="24" t="s">
        <v>40</v>
      </c>
      <c r="F79" s="26">
        <v>90</v>
      </c>
      <c r="G79" s="24" t="s">
        <v>19</v>
      </c>
      <c r="H79" s="24">
        <v>960</v>
      </c>
      <c r="I79" s="42"/>
      <c r="J79" s="74">
        <f t="shared" si="3"/>
        <v>0</v>
      </c>
      <c r="K79" s="87">
        <v>0.08</v>
      </c>
      <c r="L79" s="74">
        <f t="shared" si="4"/>
        <v>0</v>
      </c>
      <c r="M79" s="75">
        <f t="shared" si="5"/>
        <v>0</v>
      </c>
      <c r="N79" s="66"/>
      <c r="O79" s="62"/>
    </row>
    <row r="80" spans="1:15" ht="19.5">
      <c r="A80" s="24">
        <v>11</v>
      </c>
      <c r="B80" s="24" t="s">
        <v>23</v>
      </c>
      <c r="C80" s="24" t="s">
        <v>15</v>
      </c>
      <c r="D80" s="24" t="s">
        <v>70</v>
      </c>
      <c r="E80" s="26">
        <v>0</v>
      </c>
      <c r="F80" s="26">
        <v>90</v>
      </c>
      <c r="G80" s="24" t="s">
        <v>19</v>
      </c>
      <c r="H80" s="24">
        <v>540</v>
      </c>
      <c r="I80" s="42"/>
      <c r="J80" s="74">
        <f t="shared" si="3"/>
        <v>0</v>
      </c>
      <c r="K80" s="87">
        <v>0.08</v>
      </c>
      <c r="L80" s="74">
        <f t="shared" si="4"/>
        <v>0</v>
      </c>
      <c r="M80" s="75">
        <f t="shared" si="5"/>
        <v>0</v>
      </c>
      <c r="N80" s="66"/>
      <c r="O80" s="62"/>
    </row>
    <row r="81" spans="1:15" ht="19.5">
      <c r="A81" s="24">
        <v>12</v>
      </c>
      <c r="B81" s="24" t="s">
        <v>23</v>
      </c>
      <c r="C81" s="24" t="s">
        <v>15</v>
      </c>
      <c r="D81" s="24" t="s">
        <v>70</v>
      </c>
      <c r="E81" s="26">
        <v>1</v>
      </c>
      <c r="F81" s="26">
        <v>90</v>
      </c>
      <c r="G81" s="24" t="s">
        <v>19</v>
      </c>
      <c r="H81" s="24">
        <v>264</v>
      </c>
      <c r="I81" s="42"/>
      <c r="J81" s="74">
        <f t="shared" si="3"/>
        <v>0</v>
      </c>
      <c r="K81" s="87">
        <v>0.08</v>
      </c>
      <c r="L81" s="74">
        <f t="shared" si="4"/>
        <v>0</v>
      </c>
      <c r="M81" s="75">
        <f t="shared" si="5"/>
        <v>0</v>
      </c>
      <c r="N81" s="66"/>
      <c r="O81" s="62"/>
    </row>
    <row r="82" spans="1:15" ht="19.5">
      <c r="A82" s="24">
        <v>13</v>
      </c>
      <c r="B82" s="24" t="s">
        <v>23</v>
      </c>
      <c r="C82" s="24" t="s">
        <v>15</v>
      </c>
      <c r="D82" s="24" t="s">
        <v>71</v>
      </c>
      <c r="E82" s="26">
        <v>2</v>
      </c>
      <c r="F82" s="26">
        <v>90</v>
      </c>
      <c r="G82" s="24" t="s">
        <v>19</v>
      </c>
      <c r="H82" s="24">
        <v>168</v>
      </c>
      <c r="I82" s="42"/>
      <c r="J82" s="74">
        <f t="shared" si="3"/>
        <v>0</v>
      </c>
      <c r="K82" s="87">
        <v>0.08</v>
      </c>
      <c r="L82" s="74">
        <f t="shared" si="4"/>
        <v>0</v>
      </c>
      <c r="M82" s="75">
        <f t="shared" si="5"/>
        <v>0</v>
      </c>
      <c r="N82" s="66"/>
      <c r="O82" s="62"/>
    </row>
    <row r="83" spans="1:15" ht="19.5">
      <c r="A83" s="24">
        <v>14</v>
      </c>
      <c r="B83" s="24" t="s">
        <v>23</v>
      </c>
      <c r="C83" s="24" t="s">
        <v>60</v>
      </c>
      <c r="D83" s="24" t="s">
        <v>72</v>
      </c>
      <c r="E83" s="24" t="s">
        <v>40</v>
      </c>
      <c r="F83" s="25" t="s">
        <v>45</v>
      </c>
      <c r="G83" s="24" t="s">
        <v>19</v>
      </c>
      <c r="H83" s="24">
        <v>72</v>
      </c>
      <c r="I83" s="42"/>
      <c r="J83" s="74">
        <f t="shared" si="3"/>
        <v>0</v>
      </c>
      <c r="K83" s="87">
        <v>0.08</v>
      </c>
      <c r="L83" s="74">
        <f t="shared" si="4"/>
        <v>0</v>
      </c>
      <c r="M83" s="75">
        <f t="shared" si="5"/>
        <v>0</v>
      </c>
      <c r="N83" s="66"/>
      <c r="O83" s="62"/>
    </row>
    <row r="84" spans="1:15" ht="14.25">
      <c r="A84" s="171" t="s">
        <v>114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3"/>
    </row>
    <row r="85" spans="1:256" ht="14.25">
      <c r="A85" s="174" t="s">
        <v>0</v>
      </c>
      <c r="B85" s="175" t="s">
        <v>1</v>
      </c>
      <c r="C85" s="175"/>
      <c r="D85" s="175"/>
      <c r="E85" s="175"/>
      <c r="F85" s="175"/>
      <c r="G85" s="165" t="s">
        <v>2</v>
      </c>
      <c r="H85" s="176" t="s">
        <v>3</v>
      </c>
      <c r="I85" s="177" t="s">
        <v>4</v>
      </c>
      <c r="J85" s="167" t="s">
        <v>5</v>
      </c>
      <c r="K85" s="178" t="s">
        <v>97</v>
      </c>
      <c r="L85" s="167" t="s">
        <v>6</v>
      </c>
      <c r="M85" s="167" t="s">
        <v>7</v>
      </c>
      <c r="N85" s="165" t="s">
        <v>95</v>
      </c>
      <c r="O85" s="165" t="s">
        <v>96</v>
      </c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</row>
    <row r="86" spans="1:256" ht="14.25">
      <c r="A86" s="174"/>
      <c r="B86" s="165" t="s">
        <v>8</v>
      </c>
      <c r="C86" s="165"/>
      <c r="D86" s="165"/>
      <c r="E86" s="170" t="s">
        <v>9</v>
      </c>
      <c r="F86" s="170"/>
      <c r="G86" s="165"/>
      <c r="H86" s="176"/>
      <c r="I86" s="177"/>
      <c r="J86" s="167"/>
      <c r="K86" s="178"/>
      <c r="L86" s="167"/>
      <c r="M86" s="167"/>
      <c r="N86" s="165"/>
      <c r="O86" s="165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0"/>
      <c r="IV86" s="60"/>
    </row>
    <row r="87" spans="1:15" s="7" customFormat="1" ht="18">
      <c r="A87" s="174"/>
      <c r="B87" s="54" t="s">
        <v>10</v>
      </c>
      <c r="C87" s="54" t="s">
        <v>11</v>
      </c>
      <c r="D87" s="54" t="s">
        <v>12</v>
      </c>
      <c r="E87" s="40" t="s">
        <v>13</v>
      </c>
      <c r="F87" s="41" t="str">
        <f>D87</f>
        <v>Dł. [mm]</v>
      </c>
      <c r="G87" s="165"/>
      <c r="H87" s="176"/>
      <c r="I87" s="177"/>
      <c r="J87" s="167"/>
      <c r="K87" s="178"/>
      <c r="L87" s="167"/>
      <c r="M87" s="167"/>
      <c r="N87" s="165"/>
      <c r="O87" s="165"/>
    </row>
    <row r="88" spans="1:15" ht="19.5">
      <c r="A88" s="107">
        <v>15</v>
      </c>
      <c r="B88" s="24" t="s">
        <v>73</v>
      </c>
      <c r="C88" s="24" t="s">
        <v>15</v>
      </c>
      <c r="D88" s="24" t="s">
        <v>74</v>
      </c>
      <c r="E88" s="24" t="s">
        <v>22</v>
      </c>
      <c r="F88" s="25" t="s">
        <v>75</v>
      </c>
      <c r="G88" s="24" t="s">
        <v>19</v>
      </c>
      <c r="H88" s="24">
        <v>36</v>
      </c>
      <c r="I88" s="42"/>
      <c r="J88" s="74">
        <f aca="true" t="shared" si="6" ref="J88:J99">ROUND(I88*(1+K88),2)</f>
        <v>0</v>
      </c>
      <c r="K88" s="87">
        <v>0.08</v>
      </c>
      <c r="L88" s="74">
        <f aca="true" t="shared" si="7" ref="L88:L99">ROUND(I88*H88,2)</f>
        <v>0</v>
      </c>
      <c r="M88" s="75">
        <f aca="true" t="shared" si="8" ref="M88:M99">ROUND(L88*(1+K88),2)</f>
        <v>0</v>
      </c>
      <c r="N88" s="66"/>
      <c r="O88" s="62"/>
    </row>
    <row r="89" spans="1:15" s="1" customFormat="1" ht="19.5">
      <c r="A89" s="107">
        <v>16</v>
      </c>
      <c r="B89" s="24" t="s">
        <v>73</v>
      </c>
      <c r="C89" s="24" t="s">
        <v>29</v>
      </c>
      <c r="D89" s="24" t="s">
        <v>76</v>
      </c>
      <c r="E89" s="24" t="s">
        <v>25</v>
      </c>
      <c r="F89" s="25" t="s">
        <v>75</v>
      </c>
      <c r="G89" s="24" t="s">
        <v>19</v>
      </c>
      <c r="H89" s="24">
        <v>36</v>
      </c>
      <c r="I89" s="42"/>
      <c r="J89" s="74">
        <f t="shared" si="6"/>
        <v>0</v>
      </c>
      <c r="K89" s="87">
        <v>0.08</v>
      </c>
      <c r="L89" s="74">
        <f t="shared" si="7"/>
        <v>0</v>
      </c>
      <c r="M89" s="75">
        <f t="shared" si="8"/>
        <v>0</v>
      </c>
      <c r="N89" s="66"/>
      <c r="O89" s="62"/>
    </row>
    <row r="90" spans="1:15" s="1" customFormat="1" ht="19.5">
      <c r="A90" s="107">
        <v>17</v>
      </c>
      <c r="B90" s="24" t="s">
        <v>73</v>
      </c>
      <c r="C90" s="24" t="s">
        <v>15</v>
      </c>
      <c r="D90" s="24" t="s">
        <v>76</v>
      </c>
      <c r="E90" s="24" t="s">
        <v>27</v>
      </c>
      <c r="F90" s="25" t="s">
        <v>75</v>
      </c>
      <c r="G90" s="24" t="s">
        <v>19</v>
      </c>
      <c r="H90" s="24">
        <v>36</v>
      </c>
      <c r="I90" s="42"/>
      <c r="J90" s="74">
        <f t="shared" si="6"/>
        <v>0</v>
      </c>
      <c r="K90" s="87">
        <v>0.08</v>
      </c>
      <c r="L90" s="74">
        <f t="shared" si="7"/>
        <v>0</v>
      </c>
      <c r="M90" s="75">
        <f t="shared" si="8"/>
        <v>0</v>
      </c>
      <c r="N90" s="66"/>
      <c r="O90" s="62"/>
    </row>
    <row r="91" spans="1:15" s="1" customFormat="1" ht="19.5">
      <c r="A91" s="107">
        <v>18</v>
      </c>
      <c r="B91" s="24" t="s">
        <v>73</v>
      </c>
      <c r="C91" s="24" t="s">
        <v>15</v>
      </c>
      <c r="D91" s="24" t="s">
        <v>77</v>
      </c>
      <c r="E91" s="24" t="s">
        <v>27</v>
      </c>
      <c r="F91" s="26">
        <v>90</v>
      </c>
      <c r="G91" s="24" t="s">
        <v>19</v>
      </c>
      <c r="H91" s="24">
        <v>36</v>
      </c>
      <c r="I91" s="42"/>
      <c r="J91" s="74">
        <f t="shared" si="6"/>
        <v>0</v>
      </c>
      <c r="K91" s="87">
        <v>0.08</v>
      </c>
      <c r="L91" s="74">
        <f t="shared" si="7"/>
        <v>0</v>
      </c>
      <c r="M91" s="75">
        <f t="shared" si="8"/>
        <v>0</v>
      </c>
      <c r="N91" s="66"/>
      <c r="O91" s="62"/>
    </row>
    <row r="92" spans="1:15" s="1" customFormat="1" ht="19.5">
      <c r="A92" s="107">
        <v>19</v>
      </c>
      <c r="B92" s="24" t="s">
        <v>73</v>
      </c>
      <c r="C92" s="24" t="s">
        <v>29</v>
      </c>
      <c r="D92" s="24" t="s">
        <v>78</v>
      </c>
      <c r="E92" s="24" t="s">
        <v>33</v>
      </c>
      <c r="F92" s="26">
        <v>90</v>
      </c>
      <c r="G92" s="29" t="s">
        <v>19</v>
      </c>
      <c r="H92" s="29">
        <v>36</v>
      </c>
      <c r="I92" s="43"/>
      <c r="J92" s="74">
        <f t="shared" si="6"/>
        <v>0</v>
      </c>
      <c r="K92" s="87">
        <v>0.08</v>
      </c>
      <c r="L92" s="74">
        <f t="shared" si="7"/>
        <v>0</v>
      </c>
      <c r="M92" s="75">
        <f t="shared" si="8"/>
        <v>0</v>
      </c>
      <c r="N92" s="66"/>
      <c r="O92" s="62"/>
    </row>
    <row r="93" spans="1:15" s="1" customFormat="1" ht="19.5">
      <c r="A93" s="107">
        <v>20</v>
      </c>
      <c r="B93" s="24" t="s">
        <v>73</v>
      </c>
      <c r="C93" s="24" t="s">
        <v>29</v>
      </c>
      <c r="D93" s="24" t="s">
        <v>79</v>
      </c>
      <c r="E93" s="24" t="s">
        <v>36</v>
      </c>
      <c r="F93" s="26">
        <v>90</v>
      </c>
      <c r="G93" s="24" t="s">
        <v>19</v>
      </c>
      <c r="H93" s="24">
        <v>36</v>
      </c>
      <c r="I93" s="42"/>
      <c r="J93" s="74">
        <f t="shared" si="6"/>
        <v>0</v>
      </c>
      <c r="K93" s="87">
        <v>0.08</v>
      </c>
      <c r="L93" s="74">
        <f t="shared" si="7"/>
        <v>0</v>
      </c>
      <c r="M93" s="75">
        <f t="shared" si="8"/>
        <v>0</v>
      </c>
      <c r="N93" s="66"/>
      <c r="O93" s="62"/>
    </row>
    <row r="94" spans="1:15" s="1" customFormat="1" ht="29.25">
      <c r="A94" s="107">
        <v>21</v>
      </c>
      <c r="B94" s="24" t="s">
        <v>80</v>
      </c>
      <c r="C94" s="24" t="s">
        <v>15</v>
      </c>
      <c r="D94" s="24" t="s">
        <v>24</v>
      </c>
      <c r="E94" s="24" t="s">
        <v>25</v>
      </c>
      <c r="F94" s="25" t="s">
        <v>66</v>
      </c>
      <c r="G94" s="24" t="s">
        <v>19</v>
      </c>
      <c r="H94" s="24">
        <v>72</v>
      </c>
      <c r="I94" s="42"/>
      <c r="J94" s="74">
        <f t="shared" si="6"/>
        <v>0</v>
      </c>
      <c r="K94" s="87">
        <v>0.08</v>
      </c>
      <c r="L94" s="74">
        <f t="shared" si="7"/>
        <v>0</v>
      </c>
      <c r="M94" s="75">
        <f t="shared" si="8"/>
        <v>0</v>
      </c>
      <c r="N94" s="66"/>
      <c r="O94" s="62"/>
    </row>
    <row r="95" spans="1:15" s="1" customFormat="1" ht="29.25">
      <c r="A95" s="107">
        <v>22</v>
      </c>
      <c r="B95" s="24" t="s">
        <v>80</v>
      </c>
      <c r="C95" s="24" t="s">
        <v>15</v>
      </c>
      <c r="D95" s="24" t="s">
        <v>24</v>
      </c>
      <c r="E95" s="24" t="s">
        <v>27</v>
      </c>
      <c r="F95" s="25" t="s">
        <v>66</v>
      </c>
      <c r="G95" s="24" t="s">
        <v>19</v>
      </c>
      <c r="H95" s="24">
        <v>72</v>
      </c>
      <c r="I95" s="42"/>
      <c r="J95" s="74">
        <f t="shared" si="6"/>
        <v>0</v>
      </c>
      <c r="K95" s="87">
        <v>0.08</v>
      </c>
      <c r="L95" s="74">
        <f t="shared" si="7"/>
        <v>0</v>
      </c>
      <c r="M95" s="75">
        <f t="shared" si="8"/>
        <v>0</v>
      </c>
      <c r="N95" s="66"/>
      <c r="O95" s="62"/>
    </row>
    <row r="96" spans="1:15" s="1" customFormat="1" ht="29.25">
      <c r="A96" s="107">
        <v>23</v>
      </c>
      <c r="B96" s="24" t="s">
        <v>80</v>
      </c>
      <c r="C96" s="24" t="s">
        <v>15</v>
      </c>
      <c r="D96" s="24" t="s">
        <v>81</v>
      </c>
      <c r="E96" s="24" t="s">
        <v>25</v>
      </c>
      <c r="F96" s="25" t="s">
        <v>66</v>
      </c>
      <c r="G96" s="24" t="s">
        <v>19</v>
      </c>
      <c r="H96" s="24">
        <v>72</v>
      </c>
      <c r="I96" s="42"/>
      <c r="J96" s="74">
        <f t="shared" si="6"/>
        <v>0</v>
      </c>
      <c r="K96" s="87">
        <v>0.08</v>
      </c>
      <c r="L96" s="74">
        <f t="shared" si="7"/>
        <v>0</v>
      </c>
      <c r="M96" s="75">
        <f t="shared" si="8"/>
        <v>0</v>
      </c>
      <c r="N96" s="66"/>
      <c r="O96" s="62"/>
    </row>
    <row r="97" spans="1:15" s="1" customFormat="1" ht="29.25">
      <c r="A97" s="107">
        <v>24</v>
      </c>
      <c r="B97" s="24" t="s">
        <v>80</v>
      </c>
      <c r="C97" s="24" t="s">
        <v>15</v>
      </c>
      <c r="D97" s="24" t="s">
        <v>58</v>
      </c>
      <c r="E97" s="24" t="s">
        <v>27</v>
      </c>
      <c r="F97" s="25" t="s">
        <v>66</v>
      </c>
      <c r="G97" s="24" t="s">
        <v>19</v>
      </c>
      <c r="H97" s="24">
        <v>72</v>
      </c>
      <c r="I97" s="42"/>
      <c r="J97" s="74">
        <f t="shared" si="6"/>
        <v>0</v>
      </c>
      <c r="K97" s="87">
        <v>0.08</v>
      </c>
      <c r="L97" s="74">
        <f t="shared" si="7"/>
        <v>0</v>
      </c>
      <c r="M97" s="75">
        <f t="shared" si="8"/>
        <v>0</v>
      </c>
      <c r="N97" s="66"/>
      <c r="O97" s="62"/>
    </row>
    <row r="98" spans="1:15" s="1" customFormat="1" ht="29.25">
      <c r="A98" s="107">
        <v>25</v>
      </c>
      <c r="B98" s="24" t="s">
        <v>80</v>
      </c>
      <c r="C98" s="24" t="s">
        <v>15</v>
      </c>
      <c r="D98" s="24" t="s">
        <v>58</v>
      </c>
      <c r="E98" s="24" t="s">
        <v>33</v>
      </c>
      <c r="F98" s="25" t="s">
        <v>66</v>
      </c>
      <c r="G98" s="24" t="s">
        <v>19</v>
      </c>
      <c r="H98" s="24">
        <v>72</v>
      </c>
      <c r="I98" s="42"/>
      <c r="J98" s="74">
        <f t="shared" si="6"/>
        <v>0</v>
      </c>
      <c r="K98" s="87">
        <v>0.08</v>
      </c>
      <c r="L98" s="74">
        <f t="shared" si="7"/>
        <v>0</v>
      </c>
      <c r="M98" s="75">
        <f t="shared" si="8"/>
        <v>0</v>
      </c>
      <c r="N98" s="66"/>
      <c r="O98" s="62"/>
    </row>
    <row r="99" spans="1:15" s="1" customFormat="1" ht="58.5">
      <c r="A99" s="107">
        <v>26</v>
      </c>
      <c r="B99" s="117" t="s">
        <v>23</v>
      </c>
      <c r="C99" s="117" t="s">
        <v>60</v>
      </c>
      <c r="D99" s="117" t="s">
        <v>82</v>
      </c>
      <c r="E99" s="117" t="s">
        <v>40</v>
      </c>
      <c r="F99" s="118" t="s">
        <v>83</v>
      </c>
      <c r="G99" s="117" t="s">
        <v>19</v>
      </c>
      <c r="H99" s="117">
        <v>144</v>
      </c>
      <c r="I99" s="119"/>
      <c r="J99" s="74">
        <f t="shared" si="6"/>
        <v>0</v>
      </c>
      <c r="K99" s="120">
        <v>0.08</v>
      </c>
      <c r="L99" s="74">
        <f t="shared" si="7"/>
        <v>0</v>
      </c>
      <c r="M99" s="75">
        <f t="shared" si="8"/>
        <v>0</v>
      </c>
      <c r="N99" s="121"/>
      <c r="O99" s="122"/>
    </row>
    <row r="100" spans="1:15" s="1" customFormat="1" ht="14.25">
      <c r="A100" s="148" t="s">
        <v>104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</row>
    <row r="101" spans="1:256" ht="14.25">
      <c r="A101" s="149" t="s">
        <v>0</v>
      </c>
      <c r="B101" s="151" t="s">
        <v>1</v>
      </c>
      <c r="C101" s="151"/>
      <c r="D101" s="151"/>
      <c r="E101" s="151"/>
      <c r="F101" s="151"/>
      <c r="G101" s="152" t="s">
        <v>2</v>
      </c>
      <c r="H101" s="154" t="s">
        <v>3</v>
      </c>
      <c r="I101" s="156" t="s">
        <v>4</v>
      </c>
      <c r="J101" s="158" t="s">
        <v>5</v>
      </c>
      <c r="K101" s="160" t="s">
        <v>97</v>
      </c>
      <c r="L101" s="158" t="s">
        <v>6</v>
      </c>
      <c r="M101" s="162" t="s">
        <v>7</v>
      </c>
      <c r="N101" s="164" t="s">
        <v>95</v>
      </c>
      <c r="O101" s="164" t="s">
        <v>96</v>
      </c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</row>
    <row r="102" spans="1:256" ht="14.25">
      <c r="A102" s="150"/>
      <c r="B102" s="143" t="s">
        <v>8</v>
      </c>
      <c r="C102" s="144"/>
      <c r="D102" s="145"/>
      <c r="E102" s="146" t="s">
        <v>9</v>
      </c>
      <c r="F102" s="147"/>
      <c r="G102" s="153"/>
      <c r="H102" s="155"/>
      <c r="I102" s="157"/>
      <c r="J102" s="159"/>
      <c r="K102" s="161"/>
      <c r="L102" s="159"/>
      <c r="M102" s="163"/>
      <c r="N102" s="165"/>
      <c r="O102" s="165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  <c r="IT102" s="60"/>
      <c r="IU102" s="60"/>
      <c r="IV102" s="60"/>
    </row>
    <row r="103" spans="1:15" s="7" customFormat="1" ht="18">
      <c r="A103" s="150"/>
      <c r="B103" s="4" t="s">
        <v>10</v>
      </c>
      <c r="C103" s="4" t="s">
        <v>11</v>
      </c>
      <c r="D103" s="4" t="s">
        <v>12</v>
      </c>
      <c r="E103" s="5" t="s">
        <v>13</v>
      </c>
      <c r="F103" s="6" t="str">
        <f>D103</f>
        <v>Dł. [mm]</v>
      </c>
      <c r="G103" s="153"/>
      <c r="H103" s="155"/>
      <c r="I103" s="157"/>
      <c r="J103" s="159"/>
      <c r="K103" s="161"/>
      <c r="L103" s="159"/>
      <c r="M103" s="163"/>
      <c r="N103" s="165"/>
      <c r="O103" s="165"/>
    </row>
    <row r="104" spans="1:15" ht="19.5">
      <c r="A104" s="107">
        <v>27</v>
      </c>
      <c r="B104" s="24" t="s">
        <v>14</v>
      </c>
      <c r="C104" s="24" t="s">
        <v>20</v>
      </c>
      <c r="D104" s="44" t="s">
        <v>21</v>
      </c>
      <c r="E104" s="24" t="s">
        <v>27</v>
      </c>
      <c r="F104" s="26">
        <v>45</v>
      </c>
      <c r="G104" s="24" t="s">
        <v>19</v>
      </c>
      <c r="H104" s="24">
        <v>120</v>
      </c>
      <c r="I104" s="42"/>
      <c r="J104" s="74">
        <f aca="true" t="shared" si="9" ref="J104:J113">ROUND(I104*(1+K104),2)</f>
        <v>0</v>
      </c>
      <c r="K104" s="87">
        <v>0.08</v>
      </c>
      <c r="L104" s="74">
        <f aca="true" t="shared" si="10" ref="L104:L113">ROUND(I104*H104,2)</f>
        <v>0</v>
      </c>
      <c r="M104" s="75">
        <f aca="true" t="shared" si="11" ref="M104:M113">ROUND(L104*(1+K104),2)</f>
        <v>0</v>
      </c>
      <c r="N104" s="24"/>
      <c r="O104" s="62"/>
    </row>
    <row r="105" spans="1:15" ht="29.25">
      <c r="A105" s="107">
        <v>28</v>
      </c>
      <c r="B105" s="24" t="s">
        <v>37</v>
      </c>
      <c r="C105" s="24" t="s">
        <v>29</v>
      </c>
      <c r="D105" s="24" t="s">
        <v>32</v>
      </c>
      <c r="E105" s="24" t="s">
        <v>36</v>
      </c>
      <c r="F105" s="26">
        <v>75</v>
      </c>
      <c r="G105" s="24" t="s">
        <v>19</v>
      </c>
      <c r="H105" s="24">
        <v>36</v>
      </c>
      <c r="I105" s="42"/>
      <c r="J105" s="74">
        <f t="shared" si="9"/>
        <v>0</v>
      </c>
      <c r="K105" s="87">
        <v>0.08</v>
      </c>
      <c r="L105" s="74">
        <f t="shared" si="10"/>
        <v>0</v>
      </c>
      <c r="M105" s="75">
        <f t="shared" si="11"/>
        <v>0</v>
      </c>
      <c r="N105" s="24"/>
      <c r="O105" s="62"/>
    </row>
    <row r="106" spans="1:15" ht="14.25">
      <c r="A106" s="107">
        <v>29</v>
      </c>
      <c r="B106" s="24" t="s">
        <v>28</v>
      </c>
      <c r="C106" s="24" t="s">
        <v>29</v>
      </c>
      <c r="D106" s="24" t="s">
        <v>35</v>
      </c>
      <c r="E106" s="24" t="s">
        <v>36</v>
      </c>
      <c r="F106" s="26">
        <v>75</v>
      </c>
      <c r="G106" s="24" t="s">
        <v>19</v>
      </c>
      <c r="H106" s="24">
        <v>288</v>
      </c>
      <c r="I106" s="42"/>
      <c r="J106" s="74">
        <f t="shared" si="9"/>
        <v>0</v>
      </c>
      <c r="K106" s="87">
        <v>0.08</v>
      </c>
      <c r="L106" s="74">
        <f t="shared" si="10"/>
        <v>0</v>
      </c>
      <c r="M106" s="75">
        <f t="shared" si="11"/>
        <v>0</v>
      </c>
      <c r="N106" s="24"/>
      <c r="O106" s="62"/>
    </row>
    <row r="107" spans="1:15" ht="14.25">
      <c r="A107" s="107">
        <v>30</v>
      </c>
      <c r="B107" s="24" t="s">
        <v>28</v>
      </c>
      <c r="C107" s="24" t="s">
        <v>29</v>
      </c>
      <c r="D107" s="26">
        <v>27</v>
      </c>
      <c r="E107" s="24" t="s">
        <v>40</v>
      </c>
      <c r="F107" s="26">
        <v>75</v>
      </c>
      <c r="G107" s="24" t="s">
        <v>19</v>
      </c>
      <c r="H107" s="24">
        <v>936</v>
      </c>
      <c r="I107" s="42"/>
      <c r="J107" s="74">
        <f t="shared" si="9"/>
        <v>0</v>
      </c>
      <c r="K107" s="87">
        <v>0.08</v>
      </c>
      <c r="L107" s="74">
        <f t="shared" si="10"/>
        <v>0</v>
      </c>
      <c r="M107" s="75">
        <f t="shared" si="11"/>
        <v>0</v>
      </c>
      <c r="N107" s="24"/>
      <c r="O107" s="62"/>
    </row>
    <row r="108" spans="1:15" ht="14.25">
      <c r="A108" s="107">
        <v>31</v>
      </c>
      <c r="B108" s="117" t="s">
        <v>28</v>
      </c>
      <c r="C108" s="117" t="s">
        <v>29</v>
      </c>
      <c r="D108" s="117" t="s">
        <v>39</v>
      </c>
      <c r="E108" s="129">
        <v>0</v>
      </c>
      <c r="F108" s="129">
        <v>75</v>
      </c>
      <c r="G108" s="140" t="s">
        <v>19</v>
      </c>
      <c r="H108" s="140">
        <v>936</v>
      </c>
      <c r="I108" s="141"/>
      <c r="J108" s="74">
        <f t="shared" si="9"/>
        <v>0</v>
      </c>
      <c r="K108" s="120">
        <v>0.08</v>
      </c>
      <c r="L108" s="74">
        <f t="shared" si="10"/>
        <v>0</v>
      </c>
      <c r="M108" s="75">
        <f t="shared" si="11"/>
        <v>0</v>
      </c>
      <c r="N108" s="140"/>
      <c r="O108" s="122"/>
    </row>
    <row r="109" spans="1:15" ht="14.25">
      <c r="A109" s="107">
        <v>32</v>
      </c>
      <c r="B109" s="24" t="s">
        <v>28</v>
      </c>
      <c r="C109" s="24" t="s">
        <v>29</v>
      </c>
      <c r="D109" s="26">
        <v>40</v>
      </c>
      <c r="E109" s="26">
        <v>2</v>
      </c>
      <c r="F109" s="26">
        <v>75</v>
      </c>
      <c r="G109" s="29" t="s">
        <v>19</v>
      </c>
      <c r="H109" s="29">
        <v>276</v>
      </c>
      <c r="I109" s="43"/>
      <c r="J109" s="74">
        <f t="shared" si="9"/>
        <v>0</v>
      </c>
      <c r="K109" s="87">
        <v>0.08</v>
      </c>
      <c r="L109" s="74">
        <f t="shared" si="10"/>
        <v>0</v>
      </c>
      <c r="M109" s="75">
        <f t="shared" si="11"/>
        <v>0</v>
      </c>
      <c r="N109" s="29"/>
      <c r="O109" s="62"/>
    </row>
    <row r="110" spans="1:15" ht="19.5">
      <c r="A110" s="107">
        <v>33</v>
      </c>
      <c r="B110" s="24" t="s">
        <v>23</v>
      </c>
      <c r="C110" s="24" t="s">
        <v>29</v>
      </c>
      <c r="D110" s="24" t="s">
        <v>84</v>
      </c>
      <c r="E110" s="26">
        <v>5</v>
      </c>
      <c r="F110" s="25" t="s">
        <v>45</v>
      </c>
      <c r="G110" s="29" t="s">
        <v>19</v>
      </c>
      <c r="H110" s="29">
        <v>936</v>
      </c>
      <c r="I110" s="43"/>
      <c r="J110" s="74">
        <f t="shared" si="9"/>
        <v>0</v>
      </c>
      <c r="K110" s="87">
        <v>0.08</v>
      </c>
      <c r="L110" s="74">
        <f t="shared" si="10"/>
        <v>0</v>
      </c>
      <c r="M110" s="75">
        <f t="shared" si="11"/>
        <v>0</v>
      </c>
      <c r="N110" s="29"/>
      <c r="O110" s="62"/>
    </row>
    <row r="111" spans="1:15" ht="14.25">
      <c r="A111" s="107">
        <v>34</v>
      </c>
      <c r="B111" s="24" t="s">
        <v>50</v>
      </c>
      <c r="C111" s="24" t="s">
        <v>51</v>
      </c>
      <c r="D111" s="29" t="s">
        <v>51</v>
      </c>
      <c r="E111" s="24" t="s">
        <v>36</v>
      </c>
      <c r="F111" s="25" t="s">
        <v>52</v>
      </c>
      <c r="G111" s="29" t="s">
        <v>19</v>
      </c>
      <c r="H111" s="29">
        <v>432</v>
      </c>
      <c r="I111" s="43"/>
      <c r="J111" s="74">
        <f t="shared" si="9"/>
        <v>0</v>
      </c>
      <c r="K111" s="87">
        <v>0.08</v>
      </c>
      <c r="L111" s="74">
        <f t="shared" si="10"/>
        <v>0</v>
      </c>
      <c r="M111" s="75">
        <f t="shared" si="11"/>
        <v>0</v>
      </c>
      <c r="N111" s="29"/>
      <c r="O111" s="62"/>
    </row>
    <row r="112" spans="1:15" ht="14.25">
      <c r="A112" s="107">
        <v>35</v>
      </c>
      <c r="B112" s="24" t="s">
        <v>50</v>
      </c>
      <c r="C112" s="24" t="s">
        <v>51</v>
      </c>
      <c r="D112" s="29" t="s">
        <v>51</v>
      </c>
      <c r="E112" s="24" t="s">
        <v>40</v>
      </c>
      <c r="F112" s="25" t="s">
        <v>52</v>
      </c>
      <c r="G112" s="29" t="s">
        <v>19</v>
      </c>
      <c r="H112" s="29">
        <v>936</v>
      </c>
      <c r="I112" s="43"/>
      <c r="J112" s="74">
        <f t="shared" si="9"/>
        <v>0</v>
      </c>
      <c r="K112" s="87">
        <v>0.08</v>
      </c>
      <c r="L112" s="74">
        <f t="shared" si="10"/>
        <v>0</v>
      </c>
      <c r="M112" s="75">
        <f t="shared" si="11"/>
        <v>0</v>
      </c>
      <c r="N112" s="29"/>
      <c r="O112" s="62"/>
    </row>
    <row r="113" spans="1:15" ht="14.25">
      <c r="A113" s="107">
        <v>36</v>
      </c>
      <c r="B113" s="24" t="s">
        <v>50</v>
      </c>
      <c r="C113" s="24" t="s">
        <v>51</v>
      </c>
      <c r="D113" s="29" t="s">
        <v>51</v>
      </c>
      <c r="E113" s="26">
        <v>0</v>
      </c>
      <c r="F113" s="25" t="s">
        <v>52</v>
      </c>
      <c r="G113" s="29" t="s">
        <v>19</v>
      </c>
      <c r="H113" s="29">
        <v>936</v>
      </c>
      <c r="I113" s="43"/>
      <c r="J113" s="74">
        <f t="shared" si="9"/>
        <v>0</v>
      </c>
      <c r="K113" s="87">
        <v>0.08</v>
      </c>
      <c r="L113" s="74">
        <f t="shared" si="10"/>
        <v>0</v>
      </c>
      <c r="M113" s="75">
        <f t="shared" si="11"/>
        <v>0</v>
      </c>
      <c r="N113" s="29"/>
      <c r="O113" s="62"/>
    </row>
    <row r="114" spans="1:15" ht="14.25">
      <c r="A114" s="148" t="s">
        <v>108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256" ht="14.25">
      <c r="A115" s="149" t="s">
        <v>0</v>
      </c>
      <c r="B115" s="151" t="s">
        <v>1</v>
      </c>
      <c r="C115" s="151"/>
      <c r="D115" s="151"/>
      <c r="E115" s="151"/>
      <c r="F115" s="151"/>
      <c r="G115" s="152" t="s">
        <v>2</v>
      </c>
      <c r="H115" s="154" t="s">
        <v>3</v>
      </c>
      <c r="I115" s="156" t="s">
        <v>4</v>
      </c>
      <c r="J115" s="158" t="s">
        <v>5</v>
      </c>
      <c r="K115" s="160" t="s">
        <v>97</v>
      </c>
      <c r="L115" s="158" t="s">
        <v>6</v>
      </c>
      <c r="M115" s="158" t="s">
        <v>7</v>
      </c>
      <c r="N115" s="142" t="s">
        <v>95</v>
      </c>
      <c r="O115" s="142" t="s">
        <v>96</v>
      </c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</row>
    <row r="116" spans="1:256" ht="14.25">
      <c r="A116" s="150"/>
      <c r="B116" s="143" t="s">
        <v>8</v>
      </c>
      <c r="C116" s="144"/>
      <c r="D116" s="145"/>
      <c r="E116" s="146" t="s">
        <v>9</v>
      </c>
      <c r="F116" s="147"/>
      <c r="G116" s="153"/>
      <c r="H116" s="155"/>
      <c r="I116" s="157"/>
      <c r="J116" s="159"/>
      <c r="K116" s="161"/>
      <c r="L116" s="159"/>
      <c r="M116" s="159"/>
      <c r="N116" s="142"/>
      <c r="O116" s="142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0"/>
      <c r="HA116" s="60"/>
      <c r="HB116" s="60"/>
      <c r="HC116" s="60"/>
      <c r="HD116" s="60"/>
      <c r="HE116" s="60"/>
      <c r="HF116" s="60"/>
      <c r="HG116" s="60"/>
      <c r="HH116" s="60"/>
      <c r="HI116" s="60"/>
      <c r="HJ116" s="60"/>
      <c r="HK116" s="60"/>
      <c r="HL116" s="60"/>
      <c r="HM116" s="60"/>
      <c r="HN116" s="60"/>
      <c r="HO116" s="60"/>
      <c r="HP116" s="60"/>
      <c r="HQ116" s="60"/>
      <c r="HR116" s="60"/>
      <c r="HS116" s="60"/>
      <c r="HT116" s="60"/>
      <c r="HU116" s="60"/>
      <c r="HV116" s="60"/>
      <c r="HW116" s="60"/>
      <c r="HX116" s="60"/>
      <c r="HY116" s="60"/>
      <c r="HZ116" s="60"/>
      <c r="IA116" s="60"/>
      <c r="IB116" s="60"/>
      <c r="IC116" s="60"/>
      <c r="ID116" s="60"/>
      <c r="IE116" s="60"/>
      <c r="IF116" s="60"/>
      <c r="IG116" s="60"/>
      <c r="IH116" s="60"/>
      <c r="II116" s="60"/>
      <c r="IJ116" s="60"/>
      <c r="IK116" s="60"/>
      <c r="IL116" s="60"/>
      <c r="IM116" s="60"/>
      <c r="IN116" s="60"/>
      <c r="IO116" s="60"/>
      <c r="IP116" s="60"/>
      <c r="IQ116" s="60"/>
      <c r="IR116" s="60"/>
      <c r="IS116" s="60"/>
      <c r="IT116" s="60"/>
      <c r="IU116" s="60"/>
      <c r="IV116" s="60"/>
    </row>
    <row r="117" spans="1:15" s="7" customFormat="1" ht="18">
      <c r="A117" s="150"/>
      <c r="B117" s="4" t="s">
        <v>10</v>
      </c>
      <c r="C117" s="4" t="s">
        <v>11</v>
      </c>
      <c r="D117" s="4" t="s">
        <v>12</v>
      </c>
      <c r="E117" s="5" t="s">
        <v>13</v>
      </c>
      <c r="F117" s="6" t="str">
        <f>D117</f>
        <v>Dł. [mm]</v>
      </c>
      <c r="G117" s="153"/>
      <c r="H117" s="155"/>
      <c r="I117" s="157"/>
      <c r="J117" s="159"/>
      <c r="K117" s="161"/>
      <c r="L117" s="159"/>
      <c r="M117" s="159"/>
      <c r="N117" s="142"/>
      <c r="O117" s="142"/>
    </row>
    <row r="118" spans="1:15" ht="14.25">
      <c r="A118" s="61">
        <v>37</v>
      </c>
      <c r="B118" s="8" t="s">
        <v>28</v>
      </c>
      <c r="C118" s="8" t="s">
        <v>29</v>
      </c>
      <c r="D118" s="10">
        <v>38</v>
      </c>
      <c r="E118" s="10">
        <v>1</v>
      </c>
      <c r="F118" s="9">
        <v>75</v>
      </c>
      <c r="G118" s="8" t="s">
        <v>19</v>
      </c>
      <c r="H118" s="8">
        <v>936</v>
      </c>
      <c r="I118" s="11"/>
      <c r="J118" s="74">
        <f>ROUND(I118*(1+K118),2)</f>
        <v>0</v>
      </c>
      <c r="K118" s="87">
        <v>0.08</v>
      </c>
      <c r="L118" s="74">
        <f>ROUND(I118*H118,2)</f>
        <v>0</v>
      </c>
      <c r="M118" s="74">
        <f>ROUND(L118*(1+K118),2)</f>
        <v>0</v>
      </c>
      <c r="N118" s="62"/>
      <c r="O118" s="62"/>
    </row>
    <row r="119" spans="1:15" ht="14.25">
      <c r="A119" s="59">
        <v>38</v>
      </c>
      <c r="B119" s="133" t="s">
        <v>28</v>
      </c>
      <c r="C119" s="133" t="s">
        <v>29</v>
      </c>
      <c r="D119" s="133" t="s">
        <v>70</v>
      </c>
      <c r="E119" s="134">
        <v>2</v>
      </c>
      <c r="F119" s="135">
        <v>75</v>
      </c>
      <c r="G119" s="133" t="s">
        <v>19</v>
      </c>
      <c r="H119" s="133">
        <v>504</v>
      </c>
      <c r="I119" s="137"/>
      <c r="J119" s="74">
        <f>ROUND(I119*(1+K119),2)</f>
        <v>0</v>
      </c>
      <c r="K119" s="120">
        <v>0.08</v>
      </c>
      <c r="L119" s="74">
        <f>ROUND(I119*H119,2)</f>
        <v>0</v>
      </c>
      <c r="M119" s="74">
        <f>ROUND(L119*(1+K119),2)</f>
        <v>0</v>
      </c>
      <c r="N119" s="122"/>
      <c r="O119" s="122"/>
    </row>
    <row r="120" spans="1:15" ht="14.25">
      <c r="A120" s="14"/>
      <c r="B120" s="15"/>
      <c r="C120" s="16"/>
      <c r="D120" s="17"/>
      <c r="E120" s="18"/>
      <c r="F120" s="19"/>
      <c r="G120" s="20"/>
      <c r="H120" s="30"/>
      <c r="I120" s="31"/>
      <c r="J120" s="76"/>
      <c r="K120" s="87" t="s">
        <v>53</v>
      </c>
      <c r="L120" s="77">
        <f>SUM(L118:L119)</f>
        <v>0</v>
      </c>
      <c r="M120" s="77">
        <f>SUM(M118:M119)</f>
        <v>0</v>
      </c>
      <c r="N120" s="122"/>
      <c r="O120" s="122"/>
    </row>
    <row r="121" spans="1:13" ht="24.75" customHeight="1">
      <c r="A121" s="14"/>
      <c r="B121" s="14"/>
      <c r="C121" s="14"/>
      <c r="D121" s="14"/>
      <c r="E121" s="37"/>
      <c r="F121" s="38"/>
      <c r="G121" s="14"/>
      <c r="H121" s="14"/>
      <c r="I121" s="39"/>
      <c r="J121" s="169"/>
      <c r="K121" s="169"/>
      <c r="L121" s="169"/>
      <c r="M121" s="79" t="s">
        <v>62</v>
      </c>
    </row>
    <row r="122" spans="1:13" ht="14.25">
      <c r="A122" s="21"/>
      <c r="B122" s="90"/>
      <c r="C122" s="182"/>
      <c r="D122" s="182"/>
      <c r="E122" s="21"/>
      <c r="F122" s="22"/>
      <c r="G122" s="21"/>
      <c r="H122" s="21"/>
      <c r="I122" s="23"/>
      <c r="J122" s="71"/>
      <c r="K122" s="86"/>
      <c r="L122" s="72"/>
      <c r="M122" s="73" t="s">
        <v>63</v>
      </c>
    </row>
    <row r="123" spans="1:256" s="93" customFormat="1" ht="11.25">
      <c r="A123" s="183" t="s">
        <v>110</v>
      </c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5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6"/>
      <c r="FF123" s="106"/>
      <c r="FG123" s="106"/>
      <c r="FH123" s="106"/>
      <c r="FI123" s="106"/>
      <c r="FJ123" s="106"/>
      <c r="FK123" s="106"/>
      <c r="FL123" s="106"/>
      <c r="FM123" s="106"/>
      <c r="FN123" s="106"/>
      <c r="FO123" s="106"/>
      <c r="FP123" s="106"/>
      <c r="FQ123" s="106"/>
      <c r="FR123" s="106"/>
      <c r="FS123" s="106"/>
      <c r="FT123" s="106"/>
      <c r="FU123" s="106"/>
      <c r="FV123" s="106"/>
      <c r="FW123" s="106"/>
      <c r="FX123" s="106"/>
      <c r="FY123" s="106"/>
      <c r="FZ123" s="106"/>
      <c r="GA123" s="106"/>
      <c r="GB123" s="106"/>
      <c r="GC123" s="106"/>
      <c r="GD123" s="106"/>
      <c r="GE123" s="106"/>
      <c r="GF123" s="106"/>
      <c r="GG123" s="106"/>
      <c r="GH123" s="106"/>
      <c r="GI123" s="106"/>
      <c r="GJ123" s="106"/>
      <c r="GK123" s="106"/>
      <c r="GL123" s="106"/>
      <c r="GM123" s="106"/>
      <c r="GN123" s="106"/>
      <c r="GO123" s="106"/>
      <c r="GP123" s="106"/>
      <c r="GQ123" s="106"/>
      <c r="GR123" s="106"/>
      <c r="GS123" s="106"/>
      <c r="GT123" s="106"/>
      <c r="GU123" s="106"/>
      <c r="GV123" s="106"/>
      <c r="GW123" s="106"/>
      <c r="GX123" s="106"/>
      <c r="GY123" s="106"/>
      <c r="GZ123" s="106"/>
      <c r="HA123" s="106"/>
      <c r="HB123" s="106"/>
      <c r="HC123" s="106"/>
      <c r="HD123" s="106"/>
      <c r="HE123" s="106"/>
      <c r="HF123" s="106"/>
      <c r="HG123" s="106"/>
      <c r="HH123" s="106"/>
      <c r="HI123" s="106"/>
      <c r="HJ123" s="106"/>
      <c r="HK123" s="106"/>
      <c r="HL123" s="106"/>
      <c r="HM123" s="106"/>
      <c r="HN123" s="106"/>
      <c r="HO123" s="106"/>
      <c r="HP123" s="106"/>
      <c r="HQ123" s="106"/>
      <c r="HR123" s="106"/>
      <c r="HS123" s="106"/>
      <c r="HT123" s="106"/>
      <c r="HU123" s="106"/>
      <c r="HV123" s="106"/>
      <c r="HW123" s="106"/>
      <c r="HX123" s="106"/>
      <c r="HY123" s="106"/>
      <c r="HZ123" s="106"/>
      <c r="IA123" s="106"/>
      <c r="IB123" s="106"/>
      <c r="IC123" s="106"/>
      <c r="ID123" s="106"/>
      <c r="IE123" s="106"/>
      <c r="IF123" s="106"/>
      <c r="IG123" s="106"/>
      <c r="IH123" s="106"/>
      <c r="II123" s="106"/>
      <c r="IJ123" s="106"/>
      <c r="IK123" s="106"/>
      <c r="IL123" s="106"/>
      <c r="IM123" s="106"/>
      <c r="IN123" s="106"/>
      <c r="IO123" s="106"/>
      <c r="IP123" s="106"/>
      <c r="IQ123" s="106"/>
      <c r="IR123" s="106"/>
      <c r="IS123" s="106"/>
      <c r="IT123" s="106"/>
      <c r="IU123" s="106"/>
      <c r="IV123" s="106"/>
    </row>
    <row r="124" spans="1:15" ht="39">
      <c r="A124" s="45" t="s">
        <v>85</v>
      </c>
      <c r="B124" s="186" t="s">
        <v>1</v>
      </c>
      <c r="C124" s="186"/>
      <c r="D124" s="186"/>
      <c r="E124" s="186" t="s">
        <v>86</v>
      </c>
      <c r="F124" s="186"/>
      <c r="G124" s="46" t="s">
        <v>87</v>
      </c>
      <c r="H124" s="46" t="s">
        <v>3</v>
      </c>
      <c r="I124" s="47" t="s">
        <v>88</v>
      </c>
      <c r="J124" s="77" t="s">
        <v>5</v>
      </c>
      <c r="K124" s="87" t="s">
        <v>98</v>
      </c>
      <c r="L124" s="77" t="s">
        <v>6</v>
      </c>
      <c r="M124" s="77" t="s">
        <v>7</v>
      </c>
      <c r="N124" s="54" t="s">
        <v>95</v>
      </c>
      <c r="O124" s="54" t="s">
        <v>96</v>
      </c>
    </row>
    <row r="125" spans="1:15" ht="85.5" customHeight="1">
      <c r="A125" s="48">
        <v>1</v>
      </c>
      <c r="B125" s="187" t="s">
        <v>100</v>
      </c>
      <c r="C125" s="188"/>
      <c r="D125" s="189"/>
      <c r="E125" s="196" t="s">
        <v>89</v>
      </c>
      <c r="F125" s="196"/>
      <c r="G125" s="49" t="s">
        <v>90</v>
      </c>
      <c r="H125" s="50">
        <v>10</v>
      </c>
      <c r="I125" s="51"/>
      <c r="J125" s="74">
        <f>ROUND(I125*(1+K125),2)</f>
        <v>0</v>
      </c>
      <c r="K125" s="87">
        <v>0.08</v>
      </c>
      <c r="L125" s="74">
        <f>ROUND(I125*H125,2)</f>
        <v>0</v>
      </c>
      <c r="M125" s="74">
        <f>ROUND(L125*(1+K125),2)</f>
        <v>0</v>
      </c>
      <c r="N125" s="62"/>
      <c r="O125" s="62"/>
    </row>
    <row r="126" spans="1:15" ht="82.5" customHeight="1">
      <c r="A126" s="52">
        <v>2</v>
      </c>
      <c r="B126" s="193"/>
      <c r="C126" s="194"/>
      <c r="D126" s="195"/>
      <c r="E126" s="196" t="s">
        <v>99</v>
      </c>
      <c r="F126" s="196"/>
      <c r="G126" s="49" t="s">
        <v>90</v>
      </c>
      <c r="H126" s="50">
        <v>10</v>
      </c>
      <c r="I126" s="53"/>
      <c r="J126" s="74">
        <f>ROUND(I126*(1+K126),2)</f>
        <v>0</v>
      </c>
      <c r="K126" s="87">
        <v>0.08</v>
      </c>
      <c r="L126" s="74">
        <f>ROUND(I126*H126,2)</f>
        <v>0</v>
      </c>
      <c r="M126" s="74">
        <f>ROUND(L126*(1+K126),2)</f>
        <v>0</v>
      </c>
      <c r="N126" s="62"/>
      <c r="O126" s="62"/>
    </row>
    <row r="127" spans="1:13" ht="14.25">
      <c r="A127" s="58"/>
      <c r="B127" s="15"/>
      <c r="C127" s="16"/>
      <c r="D127" s="17"/>
      <c r="E127" s="18"/>
      <c r="I127" s="32"/>
      <c r="J127" s="80"/>
      <c r="K127" s="85" t="s">
        <v>53</v>
      </c>
      <c r="L127" s="69">
        <f>SUM(L125:L126)</f>
        <v>0</v>
      </c>
      <c r="M127" s="69">
        <f>SUM(M125:M126)</f>
        <v>0</v>
      </c>
    </row>
    <row r="128" spans="1:14" s="1" customFormat="1" ht="24" customHeight="1">
      <c r="A128" s="14"/>
      <c r="B128" s="63"/>
      <c r="C128" s="197"/>
      <c r="D128" s="197"/>
      <c r="E128" s="198"/>
      <c r="F128" s="198"/>
      <c r="G128" s="55"/>
      <c r="I128" s="14"/>
      <c r="J128" s="81"/>
      <c r="K128" s="83"/>
      <c r="L128" s="81"/>
      <c r="M128" s="81" t="s">
        <v>62</v>
      </c>
      <c r="N128" s="55"/>
    </row>
    <row r="129" spans="1:14" s="1" customFormat="1" ht="14.25">
      <c r="A129" s="14"/>
      <c r="B129" s="64"/>
      <c r="C129" s="199"/>
      <c r="D129" s="199"/>
      <c r="E129" s="200"/>
      <c r="F129" s="200"/>
      <c r="G129" s="55"/>
      <c r="I129" s="39"/>
      <c r="J129" s="82"/>
      <c r="K129" s="89"/>
      <c r="L129" s="82"/>
      <c r="M129" s="78" t="s">
        <v>63</v>
      </c>
      <c r="N129" s="55"/>
    </row>
    <row r="130" spans="1:14" s="1" customFormat="1" ht="14.25">
      <c r="A130" s="14"/>
      <c r="B130" s="64"/>
      <c r="C130" s="91"/>
      <c r="D130" s="91"/>
      <c r="E130" s="92"/>
      <c r="F130" s="92"/>
      <c r="G130" s="55"/>
      <c r="I130" s="39"/>
      <c r="J130" s="82"/>
      <c r="K130" s="89"/>
      <c r="L130" s="82"/>
      <c r="M130" s="78"/>
      <c r="N130" s="55"/>
    </row>
    <row r="131" spans="1:15" ht="14.25">
      <c r="A131" s="183" t="s">
        <v>111</v>
      </c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5"/>
    </row>
    <row r="132" spans="1:15" s="1" customFormat="1" ht="39">
      <c r="A132" s="45" t="s">
        <v>85</v>
      </c>
      <c r="B132" s="186" t="s">
        <v>1</v>
      </c>
      <c r="C132" s="186"/>
      <c r="D132" s="186"/>
      <c r="E132" s="186" t="s">
        <v>86</v>
      </c>
      <c r="F132" s="186"/>
      <c r="G132" s="46" t="s">
        <v>87</v>
      </c>
      <c r="H132" s="46" t="s">
        <v>3</v>
      </c>
      <c r="I132" s="47" t="s">
        <v>88</v>
      </c>
      <c r="J132" s="77" t="s">
        <v>5</v>
      </c>
      <c r="K132" s="87" t="s">
        <v>98</v>
      </c>
      <c r="L132" s="77" t="s">
        <v>6</v>
      </c>
      <c r="M132" s="77" t="s">
        <v>7</v>
      </c>
      <c r="N132" s="54" t="s">
        <v>95</v>
      </c>
      <c r="O132" s="54" t="s">
        <v>96</v>
      </c>
    </row>
    <row r="133" spans="1:15" s="1" customFormat="1" ht="14.25">
      <c r="A133" s="48">
        <v>1</v>
      </c>
      <c r="B133" s="187" t="s">
        <v>101</v>
      </c>
      <c r="C133" s="188"/>
      <c r="D133" s="189"/>
      <c r="E133" s="196" t="s">
        <v>89</v>
      </c>
      <c r="F133" s="196"/>
      <c r="G133" s="49" t="s">
        <v>90</v>
      </c>
      <c r="H133" s="50">
        <v>10</v>
      </c>
      <c r="I133" s="51"/>
      <c r="J133" s="74">
        <f>ROUND(I133*(1+K133),2)</f>
        <v>0</v>
      </c>
      <c r="K133" s="87">
        <v>0.08</v>
      </c>
      <c r="L133" s="74">
        <f>ROUND(I133*H133,2)</f>
        <v>0</v>
      </c>
      <c r="M133" s="74">
        <f>ROUND(L133*(1+K133),2)</f>
        <v>0</v>
      </c>
      <c r="N133" s="62"/>
      <c r="O133" s="62"/>
    </row>
    <row r="134" spans="1:15" s="1" customFormat="1" ht="21.75" customHeight="1">
      <c r="A134" s="52">
        <v>2</v>
      </c>
      <c r="B134" s="190"/>
      <c r="C134" s="191"/>
      <c r="D134" s="192"/>
      <c r="E134" s="196" t="s">
        <v>91</v>
      </c>
      <c r="F134" s="196"/>
      <c r="G134" s="49" t="s">
        <v>90</v>
      </c>
      <c r="H134" s="50">
        <v>20</v>
      </c>
      <c r="I134" s="53"/>
      <c r="J134" s="74">
        <f>ROUND(I134*(1+K134),2)</f>
        <v>0</v>
      </c>
      <c r="K134" s="87">
        <v>0.08</v>
      </c>
      <c r="L134" s="74">
        <f>ROUND(I134*H134,2)</f>
        <v>0</v>
      </c>
      <c r="M134" s="74">
        <f>ROUND(L134*(1+K134),2)</f>
        <v>0</v>
      </c>
      <c r="N134" s="62"/>
      <c r="O134" s="62"/>
    </row>
    <row r="135" spans="1:15" s="1" customFormat="1" ht="18.75" customHeight="1">
      <c r="A135" s="52">
        <v>3</v>
      </c>
      <c r="B135" s="190"/>
      <c r="C135" s="191"/>
      <c r="D135" s="192"/>
      <c r="E135" s="196" t="s">
        <v>92</v>
      </c>
      <c r="F135" s="196"/>
      <c r="G135" s="49" t="s">
        <v>90</v>
      </c>
      <c r="H135" s="50">
        <v>200</v>
      </c>
      <c r="I135" s="53"/>
      <c r="J135" s="74">
        <f>ROUND(I135*(1+K135),2)</f>
        <v>0</v>
      </c>
      <c r="K135" s="87">
        <v>0.08</v>
      </c>
      <c r="L135" s="74">
        <f>ROUND(I135*H135,2)</f>
        <v>0</v>
      </c>
      <c r="M135" s="74">
        <f>ROUND(L135*(1+K135),2)</f>
        <v>0</v>
      </c>
      <c r="N135" s="62"/>
      <c r="O135" s="62"/>
    </row>
    <row r="136" spans="1:15" s="1" customFormat="1" ht="23.25" customHeight="1">
      <c r="A136" s="52">
        <v>4</v>
      </c>
      <c r="B136" s="193"/>
      <c r="C136" s="194"/>
      <c r="D136" s="195"/>
      <c r="E136" s="196" t="s">
        <v>93</v>
      </c>
      <c r="F136" s="196"/>
      <c r="G136" s="49" t="s">
        <v>90</v>
      </c>
      <c r="H136" s="50">
        <v>30</v>
      </c>
      <c r="I136" s="53"/>
      <c r="J136" s="74">
        <f>ROUND(I136*(1+K136),2)</f>
        <v>0</v>
      </c>
      <c r="K136" s="87">
        <v>0.08</v>
      </c>
      <c r="L136" s="74">
        <f>ROUND(I136*H136,2)</f>
        <v>0</v>
      </c>
      <c r="M136" s="74">
        <f>ROUND(L136*(1+K136),2)</f>
        <v>0</v>
      </c>
      <c r="N136" s="62"/>
      <c r="O136" s="62"/>
    </row>
    <row r="137" spans="1:14" s="1" customFormat="1" ht="14.25">
      <c r="A137" s="58"/>
      <c r="B137" s="15"/>
      <c r="C137" s="16"/>
      <c r="D137" s="17"/>
      <c r="E137" s="18"/>
      <c r="F137" s="2"/>
      <c r="I137" s="32"/>
      <c r="J137" s="80"/>
      <c r="K137" s="85" t="s">
        <v>53</v>
      </c>
      <c r="L137" s="69">
        <f>SUM(L133:L136)</f>
        <v>0</v>
      </c>
      <c r="M137" s="69">
        <f>SUM(M133:M136)</f>
        <v>0</v>
      </c>
      <c r="N137" s="55"/>
    </row>
    <row r="138" spans="1:14" s="1" customFormat="1" ht="27" customHeight="1">
      <c r="A138" s="14"/>
      <c r="B138" s="63"/>
      <c r="C138" s="110"/>
      <c r="D138" s="110"/>
      <c r="E138" s="111"/>
      <c r="F138" s="111"/>
      <c r="G138" s="55"/>
      <c r="I138" s="14"/>
      <c r="J138" s="81"/>
      <c r="K138" s="83"/>
      <c r="L138" s="81"/>
      <c r="M138" s="81" t="s">
        <v>62</v>
      </c>
      <c r="N138" s="55"/>
    </row>
    <row r="139" spans="1:14" s="1" customFormat="1" ht="14.25">
      <c r="A139" s="14"/>
      <c r="B139" s="64"/>
      <c r="C139" s="112"/>
      <c r="D139" s="112"/>
      <c r="E139" s="113"/>
      <c r="F139" s="113"/>
      <c r="G139" s="55"/>
      <c r="I139" s="39"/>
      <c r="J139" s="82"/>
      <c r="K139" s="89"/>
      <c r="L139" s="82"/>
      <c r="M139" s="78" t="s">
        <v>63</v>
      </c>
      <c r="N139" s="55"/>
    </row>
    <row r="142" spans="1:14" s="1" customFormat="1" ht="14.25">
      <c r="A142" s="55"/>
      <c r="B142" s="63"/>
      <c r="C142" s="110"/>
      <c r="D142" s="110"/>
      <c r="E142" s="111"/>
      <c r="F142" s="111"/>
      <c r="I142" s="3"/>
      <c r="J142" s="70"/>
      <c r="K142" s="83"/>
      <c r="L142" s="70"/>
      <c r="M142" s="70"/>
      <c r="N142" s="55"/>
    </row>
    <row r="143" spans="1:14" s="1" customFormat="1" ht="14.25">
      <c r="A143" s="55"/>
      <c r="B143" s="108"/>
      <c r="C143" s="108"/>
      <c r="D143" s="108"/>
      <c r="E143" s="108"/>
      <c r="F143" s="108"/>
      <c r="I143" s="3"/>
      <c r="J143" s="70"/>
      <c r="K143" s="83"/>
      <c r="L143" s="70"/>
      <c r="M143" s="70"/>
      <c r="N143" s="55"/>
    </row>
    <row r="144" spans="1:14" s="1" customFormat="1" ht="14.25">
      <c r="A144" s="55"/>
      <c r="B144" s="55"/>
      <c r="C144" s="112"/>
      <c r="D144" s="112"/>
      <c r="E144" s="113"/>
      <c r="F144" s="113"/>
      <c r="I144" s="3"/>
      <c r="J144" s="70"/>
      <c r="K144" s="83"/>
      <c r="L144" s="70"/>
      <c r="M144" s="70"/>
      <c r="N144" s="55"/>
    </row>
    <row r="145" spans="1:14" s="1" customFormat="1" ht="14.25">
      <c r="A145" s="55"/>
      <c r="B145" s="55"/>
      <c r="C145" s="112"/>
      <c r="D145" s="112"/>
      <c r="E145" s="113"/>
      <c r="F145" s="113"/>
      <c r="I145" s="3"/>
      <c r="J145" s="70"/>
      <c r="K145" s="83"/>
      <c r="L145" s="70"/>
      <c r="M145" s="70"/>
      <c r="N145" s="55"/>
    </row>
    <row r="146" spans="1:14" s="1" customFormat="1" ht="14.25">
      <c r="A146" s="55"/>
      <c r="B146" s="55"/>
      <c r="C146" s="112"/>
      <c r="D146" s="112"/>
      <c r="E146" s="113"/>
      <c r="F146" s="113"/>
      <c r="I146" s="3"/>
      <c r="J146" s="70"/>
      <c r="K146" s="83"/>
      <c r="L146" s="70"/>
      <c r="M146" s="70"/>
      <c r="N146" s="55"/>
    </row>
    <row r="147" spans="1:14" s="1" customFormat="1" ht="14.25">
      <c r="A147" s="55"/>
      <c r="B147" s="55"/>
      <c r="C147" s="112"/>
      <c r="D147" s="112"/>
      <c r="E147" s="113"/>
      <c r="F147" s="113"/>
      <c r="I147" s="3"/>
      <c r="J147" s="70"/>
      <c r="K147" s="83"/>
      <c r="L147" s="70"/>
      <c r="M147" s="70"/>
      <c r="N147" s="55"/>
    </row>
    <row r="148" spans="1:14" s="1" customFormat="1" ht="14.25">
      <c r="A148" s="55"/>
      <c r="B148" s="63"/>
      <c r="C148" s="114"/>
      <c r="D148" s="114"/>
      <c r="E148" s="115"/>
      <c r="F148" s="115"/>
      <c r="I148" s="3"/>
      <c r="J148" s="70"/>
      <c r="K148" s="83"/>
      <c r="L148" s="70"/>
      <c r="M148" s="70"/>
      <c r="N148" s="55"/>
    </row>
    <row r="149" spans="1:14" s="1" customFormat="1" ht="14.25">
      <c r="A149" s="55"/>
      <c r="B149" s="108"/>
      <c r="C149" s="108"/>
      <c r="D149" s="108"/>
      <c r="E149" s="108"/>
      <c r="F149" s="108"/>
      <c r="I149" s="3"/>
      <c r="J149" s="70"/>
      <c r="K149" s="83"/>
      <c r="L149" s="70"/>
      <c r="M149" s="70"/>
      <c r="N149" s="55"/>
    </row>
    <row r="150" spans="1:14" s="1" customFormat="1" ht="14.25">
      <c r="A150" s="55"/>
      <c r="B150" s="55"/>
      <c r="C150" s="112"/>
      <c r="D150" s="112"/>
      <c r="E150" s="113"/>
      <c r="F150" s="113"/>
      <c r="I150" s="3"/>
      <c r="J150" s="70"/>
      <c r="K150" s="83"/>
      <c r="L150" s="70"/>
      <c r="M150" s="70"/>
      <c r="N150" s="55"/>
    </row>
    <row r="151" spans="1:14" s="1" customFormat="1" ht="14.25">
      <c r="A151" s="55"/>
      <c r="B151" s="55"/>
      <c r="C151" s="112"/>
      <c r="D151" s="112"/>
      <c r="E151" s="113"/>
      <c r="F151" s="113"/>
      <c r="I151" s="3"/>
      <c r="J151" s="70"/>
      <c r="K151" s="83"/>
      <c r="L151" s="70"/>
      <c r="M151" s="70"/>
      <c r="N151" s="55"/>
    </row>
    <row r="152" spans="1:14" s="1" customFormat="1" ht="14.25">
      <c r="A152" s="55"/>
      <c r="B152" s="55"/>
      <c r="C152" s="112"/>
      <c r="D152" s="112"/>
      <c r="E152" s="113"/>
      <c r="F152" s="113"/>
      <c r="I152" s="3"/>
      <c r="J152" s="70"/>
      <c r="K152" s="83"/>
      <c r="L152" s="70"/>
      <c r="M152" s="70"/>
      <c r="N152" s="55"/>
    </row>
    <row r="153" spans="1:14" s="1" customFormat="1" ht="14.25">
      <c r="A153" s="55"/>
      <c r="B153" s="55"/>
      <c r="C153" s="112"/>
      <c r="D153" s="112"/>
      <c r="E153" s="113"/>
      <c r="F153" s="113"/>
      <c r="I153" s="3"/>
      <c r="J153" s="70"/>
      <c r="K153" s="83"/>
      <c r="L153" s="70"/>
      <c r="M153" s="70"/>
      <c r="N153" s="55"/>
    </row>
    <row r="154" spans="1:14" s="1" customFormat="1" ht="14.25">
      <c r="A154" s="55"/>
      <c r="B154" s="63"/>
      <c r="C154" s="114"/>
      <c r="D154" s="114"/>
      <c r="E154" s="116"/>
      <c r="F154" s="116"/>
      <c r="I154" s="3"/>
      <c r="J154" s="70"/>
      <c r="K154" s="83"/>
      <c r="L154" s="70"/>
      <c r="M154" s="70"/>
      <c r="N154" s="55"/>
    </row>
    <row r="155" spans="1:14" s="1" customFormat="1" ht="14.25">
      <c r="A155" s="55"/>
      <c r="B155" s="109"/>
      <c r="C155" s="112"/>
      <c r="D155" s="112"/>
      <c r="E155" s="113"/>
      <c r="F155" s="113"/>
      <c r="I155" s="3"/>
      <c r="J155" s="70"/>
      <c r="K155" s="83"/>
      <c r="L155" s="70"/>
      <c r="M155" s="70"/>
      <c r="N155" s="55"/>
    </row>
    <row r="156" spans="1:14" s="1" customFormat="1" ht="14.25">
      <c r="A156" s="55"/>
      <c r="B156" s="109"/>
      <c r="C156" s="112"/>
      <c r="D156" s="112"/>
      <c r="E156" s="113"/>
      <c r="F156" s="113"/>
      <c r="I156" s="3"/>
      <c r="J156" s="70"/>
      <c r="K156" s="83"/>
      <c r="L156" s="70"/>
      <c r="M156" s="70"/>
      <c r="N156" s="55"/>
    </row>
    <row r="157" spans="1:14" s="1" customFormat="1" ht="14.25">
      <c r="A157" s="55"/>
      <c r="B157" s="63"/>
      <c r="C157" s="114"/>
      <c r="D157" s="114"/>
      <c r="E157" s="115"/>
      <c r="F157" s="115"/>
      <c r="I157" s="3"/>
      <c r="J157" s="70"/>
      <c r="K157" s="83"/>
      <c r="L157" s="70"/>
      <c r="M157" s="70"/>
      <c r="N157" s="55"/>
    </row>
  </sheetData>
  <sheetProtection/>
  <mergeCells count="137">
    <mergeCell ref="L2:O3"/>
    <mergeCell ref="C3:I3"/>
    <mergeCell ref="C65:E65"/>
    <mergeCell ref="C122:D122"/>
    <mergeCell ref="A131:O131"/>
    <mergeCell ref="B132:D132"/>
    <mergeCell ref="E132:F132"/>
    <mergeCell ref="B133:D136"/>
    <mergeCell ref="E133:F133"/>
    <mergeCell ref="E134:F134"/>
    <mergeCell ref="E135:F135"/>
    <mergeCell ref="E136:F136"/>
    <mergeCell ref="C128:D128"/>
    <mergeCell ref="E128:F128"/>
    <mergeCell ref="C129:D129"/>
    <mergeCell ref="E129:F129"/>
    <mergeCell ref="J121:L121"/>
    <mergeCell ref="A123:O123"/>
    <mergeCell ref="B124:D124"/>
    <mergeCell ref="E124:F124"/>
    <mergeCell ref="B125:D126"/>
    <mergeCell ref="E125:F125"/>
    <mergeCell ref="E126:F126"/>
    <mergeCell ref="M115:M117"/>
    <mergeCell ref="N115:N117"/>
    <mergeCell ref="O115:O117"/>
    <mergeCell ref="B116:D116"/>
    <mergeCell ref="E116:F116"/>
    <mergeCell ref="A114:O114"/>
    <mergeCell ref="A115:A117"/>
    <mergeCell ref="B115:F115"/>
    <mergeCell ref="G115:G117"/>
    <mergeCell ref="H115:H117"/>
    <mergeCell ref="I115:I117"/>
    <mergeCell ref="J115:J117"/>
    <mergeCell ref="K115:K117"/>
    <mergeCell ref="L115:L117"/>
    <mergeCell ref="L101:L103"/>
    <mergeCell ref="M101:M103"/>
    <mergeCell ref="N101:N103"/>
    <mergeCell ref="O101:O103"/>
    <mergeCell ref="B102:D102"/>
    <mergeCell ref="E102:F102"/>
    <mergeCell ref="A100:O100"/>
    <mergeCell ref="A101:A103"/>
    <mergeCell ref="B101:F101"/>
    <mergeCell ref="G101:G103"/>
    <mergeCell ref="H101:H103"/>
    <mergeCell ref="I101:I103"/>
    <mergeCell ref="J101:J103"/>
    <mergeCell ref="K101:K103"/>
    <mergeCell ref="M85:M87"/>
    <mergeCell ref="N85:N87"/>
    <mergeCell ref="O85:O87"/>
    <mergeCell ref="B86:D86"/>
    <mergeCell ref="E86:F86"/>
    <mergeCell ref="A84:O84"/>
    <mergeCell ref="A85:A87"/>
    <mergeCell ref="B85:F85"/>
    <mergeCell ref="G85:G87"/>
    <mergeCell ref="H85:H87"/>
    <mergeCell ref="I85:I87"/>
    <mergeCell ref="J85:J87"/>
    <mergeCell ref="K85:K87"/>
    <mergeCell ref="L85:L87"/>
    <mergeCell ref="M67:M69"/>
    <mergeCell ref="N67:N69"/>
    <mergeCell ref="O67:O69"/>
    <mergeCell ref="B68:D68"/>
    <mergeCell ref="E68:F68"/>
    <mergeCell ref="J63:L63"/>
    <mergeCell ref="A66:O66"/>
    <mergeCell ref="A67:A69"/>
    <mergeCell ref="B67:F67"/>
    <mergeCell ref="G67:G69"/>
    <mergeCell ref="H67:H69"/>
    <mergeCell ref="I67:I69"/>
    <mergeCell ref="J67:J69"/>
    <mergeCell ref="K67:K69"/>
    <mergeCell ref="L67:L69"/>
    <mergeCell ref="M55:M57"/>
    <mergeCell ref="N55:N57"/>
    <mergeCell ref="O55:O57"/>
    <mergeCell ref="B56:D56"/>
    <mergeCell ref="E56:F56"/>
    <mergeCell ref="B62:I62"/>
    <mergeCell ref="A53:O54"/>
    <mergeCell ref="A55:A57"/>
    <mergeCell ref="B55:F55"/>
    <mergeCell ref="G55:G57"/>
    <mergeCell ref="H55:H57"/>
    <mergeCell ref="I55:I57"/>
    <mergeCell ref="J55:J57"/>
    <mergeCell ref="K55:K57"/>
    <mergeCell ref="L55:L57"/>
    <mergeCell ref="M47:M49"/>
    <mergeCell ref="N47:N49"/>
    <mergeCell ref="O47:O49"/>
    <mergeCell ref="B48:D48"/>
    <mergeCell ref="E48:F48"/>
    <mergeCell ref="A46:O46"/>
    <mergeCell ref="A47:A49"/>
    <mergeCell ref="B47:F47"/>
    <mergeCell ref="G47:G49"/>
    <mergeCell ref="H47:H49"/>
    <mergeCell ref="I47:I49"/>
    <mergeCell ref="J47:J49"/>
    <mergeCell ref="K47:K49"/>
    <mergeCell ref="L47:L49"/>
    <mergeCell ref="K38:K40"/>
    <mergeCell ref="L38:L40"/>
    <mergeCell ref="M38:M40"/>
    <mergeCell ref="N38:N40"/>
    <mergeCell ref="O38:O40"/>
    <mergeCell ref="B39:D39"/>
    <mergeCell ref="E39:F39"/>
    <mergeCell ref="A38:A40"/>
    <mergeCell ref="B38:F38"/>
    <mergeCell ref="G38:G40"/>
    <mergeCell ref="H38:H40"/>
    <mergeCell ref="I38:I40"/>
    <mergeCell ref="J38:J40"/>
    <mergeCell ref="N5:N7"/>
    <mergeCell ref="O5:O7"/>
    <mergeCell ref="B6:D6"/>
    <mergeCell ref="E6:F6"/>
    <mergeCell ref="A37:O37"/>
    <mergeCell ref="A4:O4"/>
    <mergeCell ref="A5:A7"/>
    <mergeCell ref="B5:F5"/>
    <mergeCell ref="G5:G7"/>
    <mergeCell ref="H5:H7"/>
    <mergeCell ref="I5:I7"/>
    <mergeCell ref="J5:J7"/>
    <mergeCell ref="K5:K7"/>
    <mergeCell ref="L5:L7"/>
    <mergeCell ref="M5:M7"/>
  </mergeCells>
  <printOptions/>
  <pageMargins left="0.3937007874015748" right="0.3937007874015748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</dc:creator>
  <cp:keywords/>
  <dc:description/>
  <cp:lastModifiedBy>Niedzwiecka-Reszczyk Kinga</cp:lastModifiedBy>
  <cp:lastPrinted>2017-11-30T10:18:17Z</cp:lastPrinted>
  <dcterms:created xsi:type="dcterms:W3CDTF">2017-09-07T12:21:16Z</dcterms:created>
  <dcterms:modified xsi:type="dcterms:W3CDTF">2017-12-21T08:40:34Z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